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</sheets>
  <definedNames>
    <definedName name="_Otchet_Period_Source__AT_ObjectName">'Доходы'!#REF!</definedName>
    <definedName name="_PBuh_">'Источники'!#REF!</definedName>
    <definedName name="_PBuhN_">'Источники'!#REF!</definedName>
    <definedName name="_Period_">'Доходы'!#REF!</definedName>
    <definedName name="_PRuk_">'Источники'!#REF!</definedName>
    <definedName name="_PRukN_">'Источники'!#REF!</definedName>
    <definedName name="_RDate_">'Доходы'!#REF!</definedName>
    <definedName name="_СпрОКПО_">'Доходы'!#REF!</definedName>
    <definedName name="_СпрОКТМО_">'Доходы'!#REF!</definedName>
    <definedName name="total2">'Расходы'!#REF!</definedName>
    <definedName name="_xlnm.Print_Titles" localSheetId="0">'Доходы'!$3:$5</definedName>
  </definedNames>
  <calcPr fullCalcOnLoad="1"/>
</workbook>
</file>

<file path=xl/sharedStrings.xml><?xml version="1.0" encoding="utf-8"?>
<sst xmlns="http://schemas.openxmlformats.org/spreadsheetml/2006/main" count="1063" uniqueCount="692">
  <si>
    <t xml:space="preserve">                                                            2. Расходы бюджета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</si>
  <si>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</si>
  <si>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</si>
  <si>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</si>
  <si>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</si>
  <si>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</si>
  <si>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</si>
  <si>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</si>
  <si>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</si>
  <si>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 xml:space="preserve">                                           3. Источники финансирования дефицита бюджета</t>
  </si>
  <si>
    <t>бюджеты муниципальных районов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</si>
  <si>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</si>
  <si>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</si>
  <si>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</si>
  <si>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</si>
  <si>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</si>
  <si>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</si>
  <si>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</si>
  <si>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</si>
  <si>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</si>
  <si>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</si>
  <si>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</si>
  <si>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</si>
  <si>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</si>
  <si>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</si>
  <si>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</si>
  <si>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</si>
  <si>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</si>
  <si>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</si>
  <si>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</si>
  <si>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</si>
  <si>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</si>
  <si>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</si>
  <si>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</si>
  <si>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</si>
  <si>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</si>
  <si>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</si>
  <si>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</si>
  <si>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</si>
  <si>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</si>
  <si>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</si>
  <si>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</si>
  <si>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</si>
  <si>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</si>
  <si>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</si>
  <si>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</si>
  <si>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</si>
  <si>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</si>
  <si>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</si>
  <si>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</si>
  <si>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</si>
  <si>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</si>
  <si>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</si>
  <si>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</si>
  <si>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</si>
  <si>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</si>
  <si>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</si>
  <si>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</si>
  <si>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</si>
  <si>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</si>
  <si>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</si>
  <si>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</si>
  <si>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</si>
  <si>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</si>
  <si>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</si>
  <si>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</si>
  <si>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</si>
  <si>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</si>
  <si>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</si>
  <si>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</si>
  <si>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</si>
  <si>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</si>
  <si>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</si>
  <si>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</si>
  <si>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</si>
  <si>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</si>
  <si>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</si>
  <si>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</si>
  <si>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</si>
  <si>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</si>
  <si>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</si>
  <si>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</si>
  <si>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</si>
  <si>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</si>
  <si>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</si>
  <si>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</si>
  <si>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</si>
  <si>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</si>
  <si>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</si>
  <si>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</si>
  <si>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</si>
  <si>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</si>
  <si>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</si>
  <si>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</si>
  <si>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</si>
  <si>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</si>
  <si>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</si>
  <si>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</si>
  <si>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</si>
  <si>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</si>
  <si>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</si>
  <si>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</si>
  <si>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</si>
  <si>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</si>
  <si>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</si>
  <si>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</si>
  <si>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</si>
  <si>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</si>
  <si>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</si>
  <si>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</si>
  <si>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</si>
  <si>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</si>
  <si>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</si>
  <si>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</si>
  <si>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</si>
  <si>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</si>
  <si>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</si>
  <si>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</si>
  <si>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</si>
  <si>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</si>
  <si>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</si>
  <si>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</si>
  <si>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</si>
  <si>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</si>
  <si>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</si>
  <si>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</si>
  <si>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</si>
  <si>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</si>
  <si>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</si>
  <si>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</si>
  <si>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</si>
  <si>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</si>
  <si>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</si>
  <si>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</si>
  <si>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</si>
  <si>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</si>
  <si>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</si>
  <si>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</si>
  <si>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</si>
  <si>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</si>
  <si>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</si>
  <si>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</si>
  <si>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</si>
  <si>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</si>
  <si>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</si>
  <si>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</si>
  <si>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</si>
  <si>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</si>
  <si>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</si>
  <si>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</si>
  <si>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</si>
  <si>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</si>
  <si>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</si>
  <si>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</si>
  <si>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</si>
  <si>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</si>
  <si>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</si>
  <si>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</si>
  <si>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</si>
  <si>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</si>
  <si>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</si>
  <si>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</si>
  <si>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</si>
  <si>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</si>
  <si>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</si>
  <si>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</si>
  <si>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</si>
  <si>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</si>
  <si>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</si>
  <si>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</si>
  <si>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</si>
  <si>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</si>
  <si>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</si>
  <si>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</si>
  <si>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</si>
  <si>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</si>
  <si>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</si>
  <si>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</si>
  <si>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</si>
  <si>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</si>
  <si>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</si>
  <si>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</si>
  <si>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</si>
  <si>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</si>
  <si>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</si>
  <si>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</si>
  <si>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</si>
  <si>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</si>
  <si>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</si>
  <si>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</si>
  <si>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</si>
  <si>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</si>
  <si>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</si>
  <si>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</si>
  <si>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</si>
  <si>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</si>
  <si>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</si>
  <si>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</si>
  <si>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</si>
  <si>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</si>
  <si>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</si>
  <si>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</si>
  <si>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</si>
  <si>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</si>
  <si>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</si>
  <si>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</si>
  <si>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</si>
  <si>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</si>
  <si>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</si>
  <si>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</si>
  <si>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</si>
  <si>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</si>
  <si>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</si>
  <si>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</si>
  <si>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</si>
  <si>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</si>
  <si>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</si>
  <si>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</si>
  <si>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</si>
  <si>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</si>
  <si>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</si>
  <si>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</si>
  <si>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</si>
  <si>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</si>
  <si>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</si>
  <si>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</si>
  <si>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</si>
  <si>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</si>
  <si>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</si>
  <si>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</si>
  <si>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</si>
  <si>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</si>
  <si>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</si>
  <si>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</si>
  <si>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</si>
  <si>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</si>
  <si>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</si>
  <si>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</si>
  <si>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</si>
  <si>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</si>
  <si>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</si>
  <si>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</si>
  <si>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Перечисления другим бюджетам бюджетной системы Российской Федерации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</si>
  <si>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</si>
  <si>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</si>
  <si>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</si>
  <si>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</si>
  <si>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</si>
  <si>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</si>
  <si>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</si>
  <si>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</si>
  <si>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</si>
  <si>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</si>
  <si>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</si>
  <si>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</si>
  <si>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</si>
  <si>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</si>
  <si>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</si>
  <si>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</si>
  <si>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</si>
  <si>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</si>
  <si>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</si>
  <si>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</si>
  <si>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</si>
  <si>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</si>
  <si>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</si>
  <si>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</si>
  <si>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</si>
  <si>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</si>
  <si>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</si>
  <si>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</si>
  <si>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</si>
  <si>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</si>
  <si>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</si>
  <si>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</si>
  <si>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</si>
  <si>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</si>
  <si>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</si>
  <si>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</si>
  <si>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</si>
  <si>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</si>
  <si>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</si>
  <si>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</si>
  <si>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</si>
  <si>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</si>
  <si>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</si>
  <si>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</si>
  <si>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</si>
  <si>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</si>
  <si>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</si>
  <si>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</si>
  <si>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</si>
  <si>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</si>
  <si>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</si>
  <si>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</si>
  <si>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</si>
  <si>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</si>
  <si>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</si>
  <si>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</si>
  <si>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</si>
  <si>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</si>
  <si>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</si>
  <si>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</si>
  <si>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</si>
  <si>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</si>
  <si>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</si>
  <si>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</si>
  <si>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</si>
  <si>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</si>
  <si>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</si>
  <si>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</si>
  <si>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</si>
  <si>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</si>
  <si>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</si>
  <si>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</si>
  <si>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</si>
  <si>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</si>
  <si>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</si>
  <si>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</si>
  <si>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</si>
  <si>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</si>
  <si>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</si>
  <si>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</si>
  <si>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</si>
  <si>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</si>
  <si>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</si>
  <si>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</si>
  <si>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</si>
  <si>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</si>
  <si>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</si>
  <si>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</si>
  <si>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</si>
  <si>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</si>
  <si>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000 0300 0000000 000 225</t>
  </si>
  <si>
    <t>000 0300 0000000 000 226</t>
  </si>
  <si>
    <t>000 0300 0000000 000 260</t>
  </si>
  <si>
    <t>000 0300 0000000 000 262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</si>
  <si>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</si>
  <si>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</si>
  <si>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</si>
  <si>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</si>
  <si>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</si>
  <si>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</si>
  <si>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</si>
  <si>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</si>
  <si>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</si>
  <si>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</si>
  <si>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000 0309 0000000 000 225</t>
  </si>
  <si>
    <t>000 0309 0000000 000 226</t>
  </si>
  <si>
    <t>000 0309 0000000 000 260</t>
  </si>
  <si>
    <t>000 0309 0000000 000 262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</si>
  <si>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</si>
  <si>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</si>
  <si>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</si>
  <si>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</si>
  <si>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</si>
  <si>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</si>
  <si>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</si>
  <si>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</si>
  <si>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</si>
  <si>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</si>
  <si>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</si>
  <si>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</si>
  <si>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</si>
  <si>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</si>
  <si>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</si>
  <si>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</si>
  <si>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</si>
  <si>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</si>
  <si>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</si>
  <si>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</si>
  <si>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000 0405 0000000 000 290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</si>
  <si>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</si>
  <si>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</si>
  <si>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</si>
  <si>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</si>
  <si>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</si>
  <si>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</si>
  <si>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</si>
  <si>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</si>
  <si>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</si>
  <si>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</si>
  <si>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</si>
  <si>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</si>
  <si>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</si>
  <si>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</si>
  <si>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</si>
  <si>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</si>
  <si>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</si>
  <si>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</si>
  <si>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</si>
  <si>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</si>
  <si>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000 0500 0000000 000 226</t>
  </si>
  <si>
    <t xml:space="preserve">Безвозмездные перечисления государственным и муниципальным организациям </t>
  </si>
  <si>
    <t>000 0500 0000000 000 250</t>
  </si>
  <si>
    <t>000 0500 0000000 000 251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</si>
  <si>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</si>
  <si>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</si>
  <si>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</si>
  <si>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</si>
  <si>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</si>
  <si>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</si>
  <si>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</si>
  <si>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000 0501 0000000 000 250</t>
  </si>
  <si>
    <t>000 0501 0000000 000 251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</si>
  <si>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</si>
  <si>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</si>
  <si>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</si>
  <si>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</si>
  <si>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</si>
  <si>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</si>
  <si>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</si>
  <si>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</si>
  <si>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</si>
  <si>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</si>
  <si>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</si>
  <si>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000 0503 0000000 000 250</t>
  </si>
  <si>
    <t>000 0503 0000000 000 251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</si>
  <si>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</si>
  <si>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</si>
  <si>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</si>
  <si>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</si>
  <si>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</si>
  <si>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000 0505 0000000 000 250</t>
  </si>
  <si>
    <t>000 0505 0000000 000 251</t>
  </si>
  <si>
    <t>000 0505 0000000 000 300</t>
  </si>
  <si>
    <t>000 0505 0000000 000 310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</si>
  <si>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</si>
  <si>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</si>
  <si>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</si>
  <si>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</si>
  <si>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</si>
  <si>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</si>
  <si>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</si>
  <si>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</si>
  <si>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</si>
  <si>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</si>
  <si>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</si>
  <si>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</si>
  <si>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</si>
  <si>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</si>
  <si>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</si>
  <si>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</si>
  <si>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</si>
  <si>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</si>
  <si>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</si>
  <si>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</si>
  <si>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</si>
  <si>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</si>
  <si>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</si>
  <si>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</si>
  <si>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</si>
  <si>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</si>
  <si>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</si>
  <si>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</si>
  <si>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</si>
  <si>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</si>
  <si>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</si>
  <si>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</si>
  <si>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</si>
  <si>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</si>
  <si>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</si>
  <si>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</si>
  <si>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</si>
  <si>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</si>
  <si>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</si>
  <si>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</si>
  <si>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</si>
  <si>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</si>
  <si>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</si>
  <si>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</si>
  <si>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</si>
  <si>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</si>
  <si>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</si>
  <si>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</si>
  <si>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</si>
  <si>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</si>
  <si>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</si>
  <si>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</si>
  <si>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</si>
  <si>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</si>
  <si>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</si>
  <si>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</si>
  <si>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</si>
  <si>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</si>
  <si>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</si>
  <si>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</si>
  <si>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</si>
  <si>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</si>
  <si>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</si>
  <si>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</si>
  <si>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</si>
  <si>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</si>
  <si>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</si>
  <si>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</si>
  <si>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</si>
  <si>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</si>
  <si>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</si>
  <si>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</si>
  <si>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</si>
  <si>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</si>
  <si>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</si>
  <si>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</si>
  <si>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</si>
  <si>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</si>
  <si>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</si>
  <si>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</si>
  <si>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</si>
  <si>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</si>
  <si>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</si>
  <si>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</si>
  <si>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</si>
  <si>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</si>
  <si>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</si>
  <si>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</si>
  <si>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</si>
  <si>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</si>
  <si>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</si>
  <si>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</si>
  <si>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</si>
  <si>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</si>
  <si>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</si>
  <si>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</si>
  <si>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</si>
  <si>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</si>
  <si>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</si>
  <si>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</si>
  <si>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</si>
  <si>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</si>
  <si>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</si>
  <si>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</si>
  <si>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</si>
  <si>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</si>
  <si>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</si>
  <si>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000 0800 0000000 000 224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</si>
  <si>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</si>
  <si>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</si>
  <si>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</si>
  <si>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</si>
  <si>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</si>
  <si>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</si>
  <si>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</si>
  <si>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</si>
  <si>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</si>
  <si>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</si>
  <si>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</si>
  <si>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</si>
  <si>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000 0801 0000000 000 250</t>
  </si>
  <si>
    <t>000 0801 0000000 000 251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</si>
  <si>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</si>
  <si>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</si>
  <si>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</si>
  <si>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</si>
  <si>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000 0804 0000000 000 224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</si>
  <si>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</si>
  <si>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</si>
  <si>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</si>
  <si>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</si>
  <si>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</si>
  <si>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</si>
  <si>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</si>
  <si>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</si>
  <si>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</si>
  <si>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</si>
  <si>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</si>
  <si>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</si>
  <si>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</si>
  <si>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</si>
  <si>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</si>
  <si>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000 0901 0000000 000 226</t>
  </si>
  <si>
    <t>000 0901 0000000 000 300</t>
  </si>
  <si>
    <t>000 0901 0000000 000 310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</si>
  <si>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</si>
  <si>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</si>
  <si>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</si>
  <si>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</si>
  <si>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</si>
  <si>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</si>
  <si>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</si>
  <si>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</si>
  <si>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</si>
  <si>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</si>
  <si>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</si>
  <si>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</si>
  <si>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</si>
  <si>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</si>
  <si>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</si>
  <si>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</si>
  <si>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</si>
  <si>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</si>
  <si>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</si>
  <si>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</si>
  <si>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</si>
  <si>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</si>
  <si>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</si>
  <si>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</si>
  <si>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</si>
  <si>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</si>
  <si>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</si>
  <si>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</si>
  <si>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</si>
  <si>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</si>
  <si>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</si>
  <si>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</si>
  <si>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</si>
  <si>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000 1003 0000000 000 226</t>
  </si>
  <si>
    <t>000 1003 0000000 000 240</t>
  </si>
  <si>
    <t>000 1003 0000000 000 241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</si>
  <si>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</si>
  <si>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</si>
  <si>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</si>
  <si>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</si>
  <si>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</si>
  <si>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</si>
  <si>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</si>
  <si>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</si>
  <si>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</si>
  <si>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</si>
  <si>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</si>
  <si>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</si>
  <si>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</si>
  <si>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</si>
  <si>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</si>
  <si>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</si>
  <si>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</si>
  <si>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</si>
  <si>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</si>
  <si>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</si>
  <si>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</si>
  <si>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</si>
  <si>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000 1004 0000000 000 290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</si>
  <si>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</si>
  <si>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</si>
  <si>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</si>
  <si>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</si>
  <si>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</si>
  <si>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</si>
  <si>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</si>
  <si>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</si>
  <si>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</si>
  <si>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</si>
  <si>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</si>
  <si>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</si>
  <si>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</si>
  <si>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</si>
  <si>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</si>
  <si>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</si>
  <si>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</si>
  <si>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</si>
  <si>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</si>
  <si>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</si>
  <si>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000 1102 0000000 000 290</t>
  </si>
  <si>
    <t>000 1102 0000000 000 300</t>
  </si>
  <si>
    <t>000 1102 0000000 000 340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</si>
  <si>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</si>
  <si>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</si>
  <si>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</si>
  <si>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</si>
  <si>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</si>
  <si>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</si>
  <si>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</si>
  <si>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</si>
  <si>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</si>
  <si>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</si>
  <si>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</si>
  <si>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</si>
  <si>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</si>
  <si>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</si>
  <si>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</si>
  <si>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</si>
  <si>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</si>
  <si>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</si>
  <si>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</si>
  <si>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</si>
  <si>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</si>
  <si>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</si>
  <si>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</si>
  <si>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</si>
  <si>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</si>
  <si>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</si>
  <si>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</si>
  <si>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</si>
  <si>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</si>
  <si>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</si>
  <si>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</si>
  <si>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</si>
  <si>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</si>
  <si>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</si>
  <si>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Утверждено</t>
  </si>
  <si>
    <t>% исполнения</t>
  </si>
  <si>
    <t>Отчет об исполнении бюджета муниципального образовния "Мелекесский район"  по состоянию на 01.04.2014</t>
  </si>
  <si>
    <t>-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</si>
</sst>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00"/>
    <numFmt numFmtId="179" formatCode="0.000000"/>
    <numFmt numFmtId="180" formatCode="0.0000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26" fillId="0" borderId="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/>
    </xf>
    <xf numFmtId="0" fontId="27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4" fontId="27" fillId="0" borderId="13" xfId="0" applyNumberFormat="1" applyFont="1" applyBorder="1" applyAlignment="1">
      <alignment horizontal="center"/>
    </xf>
    <xf numFmtId="4" fontId="27" fillId="0" borderId="20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="90" zoomScaleNormal="90" workbookViewId="0" topLeftCell="A1">
      <selection activeCell="G10" sqref="G10"/>
    </sheetView>
  </sheetViews>
  <sheetFormatPr defaultColWidth="9.00390625" defaultRowHeight="12.75"/>
  <cols>
    <col min="1" max="1" width="32.25390625" style="0" customWidth="1"/>
    <col min="2" max="2" width="20.125" style="0" hidden="1" customWidth="1"/>
    <col min="3" max="3" width="26.375" style="0" customWidth="1"/>
    <col min="4" max="4" width="15.375" style="0" customWidth="1"/>
    <col min="5" max="5" width="13.875" style="0" customWidth="1"/>
    <col min="6" max="6" width="13.75390625" style="0" customWidth="1"/>
    <col min="7" max="7" width="10.75390625" style="0" customWidth="1"/>
  </cols>
  <sheetData>
    <row r="1" spans="1:6" ht="60" customHeight="1">
      <c r="A1" s="35" t="s">
        <v>690</v>
      </c>
      <c r="B1" s="35"/>
      <c r="C1" s="35"/>
      <c r="D1" s="35"/>
      <c r="E1" s="35"/>
      <c r="F1" s="35"/>
    </row>
    <row r="2" spans="1:6" ht="15">
      <c r="A2" s="34" t="s">
        <v>3</v>
      </c>
      <c r="B2" s="34"/>
      <c r="C2" s="34"/>
      <c r="D2" s="34"/>
      <c r="E2" s="34"/>
      <c r="F2" s="36"/>
    </row>
    <row r="3" spans="1:6" ht="26.25" customHeight="1">
      <c r="A3" s="21" t="s">
        <v>1</v>
      </c>
      <c r="B3" s="22" t="s">
        <v>8</v>
      </c>
      <c r="C3" s="23"/>
      <c r="D3" s="52" t="s">
        <v>688</v>
      </c>
      <c r="E3" s="53" t="s">
        <v>2</v>
      </c>
      <c r="F3" s="54" t="s">
        <v>689</v>
      </c>
    </row>
    <row r="4" spans="1:6" ht="147.75" customHeight="1">
      <c r="A4" s="21"/>
      <c r="B4" s="24"/>
      <c r="C4" s="25"/>
      <c r="D4" s="16" t="s">
        <v>10</v>
      </c>
      <c r="E4" s="16" t="s">
        <v>10</v>
      </c>
      <c r="F4" s="16" t="s">
        <v>10</v>
      </c>
    </row>
    <row r="5" spans="1:6" ht="12.75">
      <c r="A5" s="11">
        <v>1</v>
      </c>
      <c r="B5" s="12" t="s">
        <v>5</v>
      </c>
      <c r="C5" s="19">
        <v>2</v>
      </c>
      <c r="D5" s="13">
        <v>3</v>
      </c>
      <c r="E5" s="17">
        <v>4</v>
      </c>
      <c r="F5" s="40">
        <v>5</v>
      </c>
    </row>
    <row r="6" spans="1:6" ht="12.75">
      <c r="A6" s="39" t="s">
        <v>12</v>
      </c>
      <c r="B6" s="33" t="s">
        <v>13</v>
      </c>
      <c r="C6" s="31" t="str">
        <f>IF(LEFT(B6,5)="000 8","X",B6)</f>
        <v>X</v>
      </c>
      <c r="D6" s="45">
        <v>347914696.37</v>
      </c>
      <c r="E6" s="45">
        <v>98766851.42</v>
      </c>
      <c r="F6" s="47">
        <f>E6/D6*100</f>
        <v>28.388237821078853</v>
      </c>
    </row>
    <row r="7" spans="1:6" ht="22.5">
      <c r="A7" s="39" t="s">
        <v>14</v>
      </c>
      <c r="B7" s="33" t="s">
        <v>15</v>
      </c>
      <c r="C7" s="43" t="str">
        <f>IF(LEFT(B7,5)="000 8","X",B7)</f>
        <v>000 1 00 00000 00 0000 000</v>
      </c>
      <c r="D7" s="45">
        <v>57958200</v>
      </c>
      <c r="E7" s="45">
        <v>16048771</v>
      </c>
      <c r="F7" s="47">
        <f aca="true" t="shared" si="0" ref="F7:F51">E7/D7*100</f>
        <v>27.690250904962543</v>
      </c>
    </row>
    <row r="8" spans="1:6" ht="12.75">
      <c r="A8" s="39" t="s">
        <v>16</v>
      </c>
      <c r="B8" s="33" t="s">
        <v>17</v>
      </c>
      <c r="C8" s="43" t="str">
        <f>IF(LEFT(B8,5)="000 8","X",B8)</f>
        <v>000 1 01 00000 00 0000 000</v>
      </c>
      <c r="D8" s="45">
        <v>28000000</v>
      </c>
      <c r="E8" s="45">
        <v>5394796.32</v>
      </c>
      <c r="F8" s="47">
        <f t="shared" si="0"/>
        <v>19.267129714285716</v>
      </c>
    </row>
    <row r="9" spans="1:6" ht="12.75">
      <c r="A9" s="39" t="s">
        <v>18</v>
      </c>
      <c r="B9" s="33" t="s">
        <v>19</v>
      </c>
      <c r="C9" s="43" t="str">
        <f>IF(LEFT(B9,5)="000 8","X",B9)</f>
        <v>000 1 01 02000 01 0000 110</v>
      </c>
      <c r="D9" s="45">
        <v>28000000</v>
      </c>
      <c r="E9" s="45">
        <v>5394796.32</v>
      </c>
      <c r="F9" s="47">
        <f t="shared" si="0"/>
        <v>19.267129714285716</v>
      </c>
    </row>
    <row r="10" spans="1:6" ht="101.25">
      <c r="A10" s="39" t="s">
        <v>20</v>
      </c>
      <c r="B10" s="33" t="s">
        <v>21</v>
      </c>
      <c r="C10" s="43" t="str">
        <f>IF(LEFT(B10,5)="000 8","X",B10)</f>
        <v>000 1 01 02010 01 0000 110</v>
      </c>
      <c r="D10" s="45">
        <v>27945000</v>
      </c>
      <c r="E10" s="45">
        <v>5378916.58</v>
      </c>
      <c r="F10" s="47">
        <f t="shared" si="0"/>
        <v>19.248225371264986</v>
      </c>
    </row>
    <row r="11" spans="1:6" ht="157.5">
      <c r="A11" s="39" t="s">
        <v>22</v>
      </c>
      <c r="B11" s="33" t="s">
        <v>23</v>
      </c>
      <c r="C11" s="43" t="str">
        <f>IF(LEFT(B11,5)="000 8","X",B11)</f>
        <v>000 1 01 02020 01 0000 110</v>
      </c>
      <c r="D11" s="45"/>
      <c r="E11" s="45">
        <v>323</v>
      </c>
      <c r="F11" s="47" t="e">
        <f t="shared" si="0"/>
        <v>#DIV/0!</v>
      </c>
    </row>
    <row r="12" spans="1:6" ht="56.25">
      <c r="A12" s="39" t="s">
        <v>24</v>
      </c>
      <c r="B12" s="33" t="s">
        <v>25</v>
      </c>
      <c r="C12" s="43" t="str">
        <f>IF(LEFT(B12,5)="000 8","X",B12)</f>
        <v>000 1 01 02030 01 0000 110</v>
      </c>
      <c r="D12" s="45"/>
      <c r="E12" s="45">
        <v>4488.14</v>
      </c>
      <c r="F12" s="47" t="e">
        <f t="shared" si="0"/>
        <v>#DIV/0!</v>
      </c>
    </row>
    <row r="13" spans="1:6" ht="123.75">
      <c r="A13" s="39" t="s">
        <v>26</v>
      </c>
      <c r="B13" s="33" t="s">
        <v>27</v>
      </c>
      <c r="C13" s="43" t="str">
        <f>IF(LEFT(B13,5)="000 8","X",B13)</f>
        <v>000 1 01 02040 01 0000 110</v>
      </c>
      <c r="D13" s="45">
        <v>55000</v>
      </c>
      <c r="E13" s="45">
        <v>11068.6</v>
      </c>
      <c r="F13" s="47">
        <f t="shared" si="0"/>
        <v>20.124727272727274</v>
      </c>
    </row>
    <row r="14" spans="1:6" ht="45">
      <c r="A14" s="39" t="s">
        <v>28</v>
      </c>
      <c r="B14" s="33" t="s">
        <v>29</v>
      </c>
      <c r="C14" s="43" t="str">
        <f>IF(LEFT(B14,5)="000 8","X",B14)</f>
        <v>000 1 03 00000 00 0000 000</v>
      </c>
      <c r="D14" s="45">
        <v>2486700</v>
      </c>
      <c r="E14" s="45">
        <v>641600.16</v>
      </c>
      <c r="F14" s="47">
        <f t="shared" si="0"/>
        <v>25.801269151888047</v>
      </c>
    </row>
    <row r="15" spans="1:6" ht="33.75">
      <c r="A15" s="39" t="s">
        <v>30</v>
      </c>
      <c r="B15" s="33" t="s">
        <v>31</v>
      </c>
      <c r="C15" s="43" t="str">
        <f>IF(LEFT(B15,5)="000 8","X",B15)</f>
        <v>000 1 03 02000 01 0000 110</v>
      </c>
      <c r="D15" s="45">
        <v>2486700</v>
      </c>
      <c r="E15" s="45">
        <v>641600.16</v>
      </c>
      <c r="F15" s="47">
        <f t="shared" si="0"/>
        <v>25.801269151888047</v>
      </c>
    </row>
    <row r="16" spans="1:6" ht="90">
      <c r="A16" s="39" t="s">
        <v>32</v>
      </c>
      <c r="B16" s="33" t="s">
        <v>33</v>
      </c>
      <c r="C16" s="43" t="str">
        <f>IF(LEFT(B16,5)="000 8","X",B16)</f>
        <v>000 1 03 02230 01 0000 110</v>
      </c>
      <c r="D16" s="45">
        <v>1081400</v>
      </c>
      <c r="E16" s="45">
        <v>253903.33</v>
      </c>
      <c r="F16" s="47">
        <f t="shared" si="0"/>
        <v>23.47913168115406</v>
      </c>
    </row>
    <row r="17" spans="1:6" ht="112.5">
      <c r="A17" s="39" t="s">
        <v>34</v>
      </c>
      <c r="B17" s="33" t="s">
        <v>35</v>
      </c>
      <c r="C17" s="43" t="str">
        <f>IF(LEFT(B17,5)="000 8","X",B17)</f>
        <v>000 1 03 02240 01 0000 110</v>
      </c>
      <c r="D17" s="45">
        <v>18700</v>
      </c>
      <c r="E17" s="45">
        <v>4035.52</v>
      </c>
      <c r="F17" s="47">
        <f t="shared" si="0"/>
        <v>21.580320855614975</v>
      </c>
    </row>
    <row r="18" spans="1:6" ht="90">
      <c r="A18" s="39" t="s">
        <v>36</v>
      </c>
      <c r="B18" s="33" t="s">
        <v>37</v>
      </c>
      <c r="C18" s="43" t="str">
        <f>IF(LEFT(B18,5)="000 8","X",B18)</f>
        <v>000 1 03 02250 01 0000 110</v>
      </c>
      <c r="D18" s="45">
        <v>1323900</v>
      </c>
      <c r="E18" s="45">
        <v>383650.4</v>
      </c>
      <c r="F18" s="47">
        <f t="shared" si="0"/>
        <v>28.97880504569832</v>
      </c>
    </row>
    <row r="19" spans="1:6" ht="90">
      <c r="A19" s="39" t="s">
        <v>38</v>
      </c>
      <c r="B19" s="33" t="s">
        <v>39</v>
      </c>
      <c r="C19" s="43" t="str">
        <f>IF(LEFT(B19,5)="000 8","X",B19)</f>
        <v>000 1 03 02260 01 0000 110</v>
      </c>
      <c r="D19" s="45">
        <v>62700</v>
      </c>
      <c r="E19" s="45">
        <v>10.91</v>
      </c>
      <c r="F19" s="47">
        <f t="shared" si="0"/>
        <v>0.01740031897926635</v>
      </c>
    </row>
    <row r="20" spans="1:6" ht="12.75">
      <c r="A20" s="39" t="s">
        <v>40</v>
      </c>
      <c r="B20" s="33" t="s">
        <v>41</v>
      </c>
      <c r="C20" s="43" t="str">
        <f>IF(LEFT(B20,5)="000 8","X",B20)</f>
        <v>000 1 05 00000 00 0000 000</v>
      </c>
      <c r="D20" s="45">
        <v>9975000</v>
      </c>
      <c r="E20" s="45">
        <v>2837430.37</v>
      </c>
      <c r="F20" s="47">
        <f t="shared" si="0"/>
        <v>28.44541724310777</v>
      </c>
    </row>
    <row r="21" spans="1:6" ht="22.5">
      <c r="A21" s="39" t="s">
        <v>42</v>
      </c>
      <c r="B21" s="33" t="s">
        <v>43</v>
      </c>
      <c r="C21" s="43" t="str">
        <f>IF(LEFT(B21,5)="000 8","X",B21)</f>
        <v>000 1 05 02000 02 0000 110</v>
      </c>
      <c r="D21" s="45">
        <v>7800000</v>
      </c>
      <c r="E21" s="45">
        <v>1949210.13</v>
      </c>
      <c r="F21" s="47">
        <f t="shared" si="0"/>
        <v>24.98987346153846</v>
      </c>
    </row>
    <row r="22" spans="1:6" ht="22.5">
      <c r="A22" s="39" t="s">
        <v>42</v>
      </c>
      <c r="B22" s="33" t="s">
        <v>44</v>
      </c>
      <c r="C22" s="43" t="str">
        <f>IF(LEFT(B22,5)="000 8","X",B22)</f>
        <v>000 1 05 02010 02 0000 110</v>
      </c>
      <c r="D22" s="45">
        <v>7800000</v>
      </c>
      <c r="E22" s="45">
        <v>1949106.06</v>
      </c>
      <c r="F22" s="47">
        <f t="shared" si="0"/>
        <v>24.988539230769234</v>
      </c>
    </row>
    <row r="23" spans="1:6" ht="45">
      <c r="A23" s="39" t="s">
        <v>45</v>
      </c>
      <c r="B23" s="33" t="s">
        <v>46</v>
      </c>
      <c r="C23" s="43" t="str">
        <f>IF(LEFT(B23,5)="000 8","X",B23)</f>
        <v>000 1 05 02020 02 0000 110</v>
      </c>
      <c r="D23" s="45"/>
      <c r="E23" s="45">
        <v>104.07</v>
      </c>
      <c r="F23" s="47" t="e">
        <f t="shared" si="0"/>
        <v>#DIV/0!</v>
      </c>
    </row>
    <row r="24" spans="1:6" ht="22.5">
      <c r="A24" s="39" t="s">
        <v>47</v>
      </c>
      <c r="B24" s="33" t="s">
        <v>48</v>
      </c>
      <c r="C24" s="43" t="str">
        <f>IF(LEFT(B24,5)="000 8","X",B24)</f>
        <v>000 1 05 03000 01 0000 110</v>
      </c>
      <c r="D24" s="45">
        <v>1875000</v>
      </c>
      <c r="E24" s="45">
        <v>704392.24</v>
      </c>
      <c r="F24" s="47">
        <f t="shared" si="0"/>
        <v>37.56758613333333</v>
      </c>
    </row>
    <row r="25" spans="1:6" ht="22.5">
      <c r="A25" s="39" t="s">
        <v>47</v>
      </c>
      <c r="B25" s="33" t="s">
        <v>49</v>
      </c>
      <c r="C25" s="43" t="str">
        <f>IF(LEFT(B25,5)="000 8","X",B25)</f>
        <v>000 1 05 03010 01 0000 110</v>
      </c>
      <c r="D25" s="45">
        <v>1875000</v>
      </c>
      <c r="E25" s="45">
        <v>692974.88</v>
      </c>
      <c r="F25" s="47">
        <f t="shared" si="0"/>
        <v>36.95866026666666</v>
      </c>
    </row>
    <row r="26" spans="1:6" ht="33.75">
      <c r="A26" s="39" t="s">
        <v>50</v>
      </c>
      <c r="B26" s="33" t="s">
        <v>51</v>
      </c>
      <c r="C26" s="43" t="str">
        <f>IF(LEFT(B26,5)="000 8","X",B26)</f>
        <v>000 1 05 03020 01 0000 110</v>
      </c>
      <c r="D26" s="45"/>
      <c r="E26" s="45">
        <v>11417.36</v>
      </c>
      <c r="F26" s="47" t="e">
        <f t="shared" si="0"/>
        <v>#DIV/0!</v>
      </c>
    </row>
    <row r="27" spans="1:6" ht="33.75">
      <c r="A27" s="39" t="s">
        <v>52</v>
      </c>
      <c r="B27" s="33" t="s">
        <v>53</v>
      </c>
      <c r="C27" s="43" t="str">
        <f>IF(LEFT(B27,5)="000 8","X",B27)</f>
        <v>000 1 05 04000 02 0000 110</v>
      </c>
      <c r="D27" s="45">
        <v>300000</v>
      </c>
      <c r="E27" s="45">
        <v>183828</v>
      </c>
      <c r="F27" s="47">
        <f t="shared" si="0"/>
        <v>61.275999999999996</v>
      </c>
    </row>
    <row r="28" spans="1:6" ht="45">
      <c r="A28" s="39" t="s">
        <v>54</v>
      </c>
      <c r="B28" s="33" t="s">
        <v>55</v>
      </c>
      <c r="C28" s="43" t="str">
        <f>IF(LEFT(B28,5)="000 8","X",B28)</f>
        <v>000 1 05 04020 02 0000 110</v>
      </c>
      <c r="D28" s="45">
        <v>300000</v>
      </c>
      <c r="E28" s="45">
        <v>183828</v>
      </c>
      <c r="F28" s="47">
        <f t="shared" si="0"/>
        <v>61.275999999999996</v>
      </c>
    </row>
    <row r="29" spans="1:6" ht="12.75">
      <c r="A29" s="39" t="s">
        <v>56</v>
      </c>
      <c r="B29" s="33" t="s">
        <v>57</v>
      </c>
      <c r="C29" s="43" t="str">
        <f>IF(LEFT(B29,5)="000 8","X",B29)</f>
        <v>000 1 08 00000 00 0000 000</v>
      </c>
      <c r="D29" s="45"/>
      <c r="E29" s="45">
        <v>5988.67</v>
      </c>
      <c r="F29" s="47" t="s">
        <v>691</v>
      </c>
    </row>
    <row r="30" spans="1:6" ht="45">
      <c r="A30" s="39" t="s">
        <v>58</v>
      </c>
      <c r="B30" s="33" t="s">
        <v>59</v>
      </c>
      <c r="C30" s="43" t="str">
        <f>IF(LEFT(B30,5)="000 8","X",B30)</f>
        <v>000 1 08 03000 01 0000 110</v>
      </c>
      <c r="D30" s="45"/>
      <c r="E30" s="45">
        <v>5988.67</v>
      </c>
      <c r="F30" s="47" t="s">
        <v>691</v>
      </c>
    </row>
    <row r="31" spans="1:6" ht="67.5">
      <c r="A31" s="39" t="s">
        <v>60</v>
      </c>
      <c r="B31" s="33" t="s">
        <v>61</v>
      </c>
      <c r="C31" s="43" t="str">
        <f>IF(LEFT(B31,5)="000 8","X",B31)</f>
        <v>000 1 08 03010 01 0000 110</v>
      </c>
      <c r="D31" s="45"/>
      <c r="E31" s="45">
        <v>5988.67</v>
      </c>
      <c r="F31" s="47" t="s">
        <v>691</v>
      </c>
    </row>
    <row r="32" spans="1:6" ht="45">
      <c r="A32" s="39" t="s">
        <v>62</v>
      </c>
      <c r="B32" s="33" t="s">
        <v>63</v>
      </c>
      <c r="C32" s="43" t="str">
        <f>IF(LEFT(B32,5)="000 8","X",B32)</f>
        <v>000 1 09 00000 00 0000 000</v>
      </c>
      <c r="D32" s="45"/>
      <c r="E32" s="45">
        <v>32.85</v>
      </c>
      <c r="F32" s="47" t="s">
        <v>691</v>
      </c>
    </row>
    <row r="33" spans="1:6" ht="33.75">
      <c r="A33" s="39" t="s">
        <v>64</v>
      </c>
      <c r="B33" s="33" t="s">
        <v>65</v>
      </c>
      <c r="C33" s="43" t="str">
        <f>IF(LEFT(B33,5)="000 8","X",B33)</f>
        <v>000 1 09 07000 00 0000 110</v>
      </c>
      <c r="D33" s="45"/>
      <c r="E33" s="45">
        <v>32.85</v>
      </c>
      <c r="F33" s="47" t="s">
        <v>691</v>
      </c>
    </row>
    <row r="34" spans="1:6" ht="67.5">
      <c r="A34" s="39" t="s">
        <v>66</v>
      </c>
      <c r="B34" s="33" t="s">
        <v>67</v>
      </c>
      <c r="C34" s="43" t="str">
        <f>IF(LEFT(B34,5)="000 8","X",B34)</f>
        <v>000 1 09 07030 00 0000 110</v>
      </c>
      <c r="D34" s="45"/>
      <c r="E34" s="45">
        <v>32.85</v>
      </c>
      <c r="F34" s="47" t="s">
        <v>691</v>
      </c>
    </row>
    <row r="35" spans="1:6" ht="90">
      <c r="A35" s="39" t="s">
        <v>68</v>
      </c>
      <c r="B35" s="33" t="s">
        <v>69</v>
      </c>
      <c r="C35" s="43" t="str">
        <f>IF(LEFT(B35,5)="000 8","X",B35)</f>
        <v>000 1 09 07033 05 0000 110</v>
      </c>
      <c r="D35" s="45"/>
      <c r="E35" s="45">
        <v>32.85</v>
      </c>
      <c r="F35" s="47" t="s">
        <v>691</v>
      </c>
    </row>
    <row r="36" spans="1:6" ht="56.25">
      <c r="A36" s="39" t="s">
        <v>70</v>
      </c>
      <c r="B36" s="33" t="s">
        <v>71</v>
      </c>
      <c r="C36" s="43" t="str">
        <f>IF(LEFT(B36,5)="000 8","X",B36)</f>
        <v>000 1 11 00000 00 0000 000</v>
      </c>
      <c r="D36" s="45">
        <v>3920000</v>
      </c>
      <c r="E36" s="45">
        <v>1144012.24</v>
      </c>
      <c r="F36" s="47">
        <f t="shared" si="0"/>
        <v>29.183985714285715</v>
      </c>
    </row>
    <row r="37" spans="1:6" ht="123.75">
      <c r="A37" s="39" t="s">
        <v>72</v>
      </c>
      <c r="B37" s="33" t="s">
        <v>73</v>
      </c>
      <c r="C37" s="43" t="str">
        <f>IF(LEFT(B37,5)="000 8","X",B37)</f>
        <v>000 1 11 05000 00 0000 120</v>
      </c>
      <c r="D37" s="45">
        <v>3920000</v>
      </c>
      <c r="E37" s="45">
        <v>1144012.24</v>
      </c>
      <c r="F37" s="47">
        <f t="shared" si="0"/>
        <v>29.183985714285715</v>
      </c>
    </row>
    <row r="38" spans="1:6" ht="90">
      <c r="A38" s="39" t="s">
        <v>74</v>
      </c>
      <c r="B38" s="33" t="s">
        <v>75</v>
      </c>
      <c r="C38" s="43" t="str">
        <f>IF(LEFT(B38,5)="000 8","X",B38)</f>
        <v>000 1 11 05010 00 0000 120</v>
      </c>
      <c r="D38" s="45">
        <v>3500000</v>
      </c>
      <c r="E38" s="45">
        <v>1065951.69</v>
      </c>
      <c r="F38" s="47">
        <f t="shared" si="0"/>
        <v>30.45576257142857</v>
      </c>
    </row>
    <row r="39" spans="1:6" ht="101.25">
      <c r="A39" s="39" t="s">
        <v>76</v>
      </c>
      <c r="B39" s="33" t="s">
        <v>77</v>
      </c>
      <c r="C39" s="43" t="str">
        <f>IF(LEFT(B39,5)="000 8","X",B39)</f>
        <v>000 1 11 05013 10 0000 120</v>
      </c>
      <c r="D39" s="45">
        <v>3500000</v>
      </c>
      <c r="E39" s="45">
        <v>1065951.69</v>
      </c>
      <c r="F39" s="47">
        <f t="shared" si="0"/>
        <v>30.45576257142857</v>
      </c>
    </row>
    <row r="40" spans="1:6" ht="112.5">
      <c r="A40" s="39" t="s">
        <v>78</v>
      </c>
      <c r="B40" s="33" t="s">
        <v>79</v>
      </c>
      <c r="C40" s="43" t="str">
        <f>IF(LEFT(B40,5)="000 8","X",B40)</f>
        <v>000 1 11 05030 00 0000 120</v>
      </c>
      <c r="D40" s="45">
        <v>420000</v>
      </c>
      <c r="E40" s="45">
        <v>78060.55</v>
      </c>
      <c r="F40" s="47">
        <f t="shared" si="0"/>
        <v>18.58584523809524</v>
      </c>
    </row>
    <row r="41" spans="1:6" ht="101.25">
      <c r="A41" s="39" t="s">
        <v>80</v>
      </c>
      <c r="B41" s="33" t="s">
        <v>81</v>
      </c>
      <c r="C41" s="43" t="str">
        <f>IF(LEFT(B41,5)="000 8","X",B41)</f>
        <v>000 1 11 05035 05 0000 120</v>
      </c>
      <c r="D41" s="45">
        <v>420000</v>
      </c>
      <c r="E41" s="45">
        <v>78060.55</v>
      </c>
      <c r="F41" s="47">
        <f t="shared" si="0"/>
        <v>18.58584523809524</v>
      </c>
    </row>
    <row r="42" spans="1:6" ht="22.5">
      <c r="A42" s="39" t="s">
        <v>82</v>
      </c>
      <c r="B42" s="33" t="s">
        <v>83</v>
      </c>
      <c r="C42" s="43" t="str">
        <f>IF(LEFT(B42,5)="000 8","X",B42)</f>
        <v>000 1 12 00000 00 0000 000</v>
      </c>
      <c r="D42" s="45">
        <v>1560000</v>
      </c>
      <c r="E42" s="45">
        <v>340594.31</v>
      </c>
      <c r="F42" s="47">
        <f t="shared" si="0"/>
        <v>21.83296858974359</v>
      </c>
    </row>
    <row r="43" spans="1:6" ht="22.5">
      <c r="A43" s="39" t="s">
        <v>84</v>
      </c>
      <c r="B43" s="33" t="s">
        <v>85</v>
      </c>
      <c r="C43" s="43" t="str">
        <f>IF(LEFT(B43,5)="000 8","X",B43)</f>
        <v>000 1 12 01000 01 0000 120</v>
      </c>
      <c r="D43" s="45">
        <v>1560000</v>
      </c>
      <c r="E43" s="45">
        <v>340594.31</v>
      </c>
      <c r="F43" s="47">
        <f t="shared" si="0"/>
        <v>21.83296858974359</v>
      </c>
    </row>
    <row r="44" spans="1:6" ht="33.75">
      <c r="A44" s="39" t="s">
        <v>86</v>
      </c>
      <c r="B44" s="33" t="s">
        <v>87</v>
      </c>
      <c r="C44" s="43" t="str">
        <f>IF(LEFT(B44,5)="000 8","X",B44)</f>
        <v>000 1 12 01010 01 0000 120</v>
      </c>
      <c r="D44" s="45">
        <v>380000</v>
      </c>
      <c r="E44" s="45">
        <v>117715.08</v>
      </c>
      <c r="F44" s="47">
        <f t="shared" si="0"/>
        <v>30.97765263157895</v>
      </c>
    </row>
    <row r="45" spans="1:6" ht="33.75">
      <c r="A45" s="39" t="s">
        <v>88</v>
      </c>
      <c r="B45" s="33" t="s">
        <v>89</v>
      </c>
      <c r="C45" s="43" t="str">
        <f>IF(LEFT(B45,5)="000 8","X",B45)</f>
        <v>000 1 12 01020 01 0000 120</v>
      </c>
      <c r="D45" s="45">
        <v>30000</v>
      </c>
      <c r="E45" s="45">
        <v>2419.26</v>
      </c>
      <c r="F45" s="47">
        <f t="shared" si="0"/>
        <v>8.064200000000001</v>
      </c>
    </row>
    <row r="46" spans="1:6" ht="22.5">
      <c r="A46" s="39" t="s">
        <v>90</v>
      </c>
      <c r="B46" s="33" t="s">
        <v>91</v>
      </c>
      <c r="C46" s="43" t="str">
        <f>IF(LEFT(B46,5)="000 8","X",B46)</f>
        <v>000 1 12 01030 01 0000 120</v>
      </c>
      <c r="D46" s="45">
        <v>400000</v>
      </c>
      <c r="E46" s="45">
        <v>70673.51</v>
      </c>
      <c r="F46" s="47">
        <f t="shared" si="0"/>
        <v>17.6683775</v>
      </c>
    </row>
    <row r="47" spans="1:6" ht="22.5">
      <c r="A47" s="39" t="s">
        <v>92</v>
      </c>
      <c r="B47" s="33" t="s">
        <v>93</v>
      </c>
      <c r="C47" s="43" t="str">
        <f>IF(LEFT(B47,5)="000 8","X",B47)</f>
        <v>000 1 12 01040 01 0000 120</v>
      </c>
      <c r="D47" s="45">
        <v>750000</v>
      </c>
      <c r="E47" s="45">
        <v>149786.46</v>
      </c>
      <c r="F47" s="47">
        <f t="shared" si="0"/>
        <v>19.971528</v>
      </c>
    </row>
    <row r="48" spans="1:6" ht="33.75">
      <c r="A48" s="39" t="s">
        <v>94</v>
      </c>
      <c r="B48" s="33" t="s">
        <v>95</v>
      </c>
      <c r="C48" s="43" t="str">
        <f>IF(LEFT(B48,5)="000 8","X",B48)</f>
        <v>000 1 13 00000 00 0000 000</v>
      </c>
      <c r="D48" s="45">
        <v>10684400</v>
      </c>
      <c r="E48" s="45">
        <v>3419782.49</v>
      </c>
      <c r="F48" s="47">
        <f t="shared" si="0"/>
        <v>32.007248792632254</v>
      </c>
    </row>
    <row r="49" spans="1:6" ht="22.5">
      <c r="A49" s="39" t="s">
        <v>96</v>
      </c>
      <c r="B49" s="33" t="s">
        <v>97</v>
      </c>
      <c r="C49" s="43" t="str">
        <f>IF(LEFT(B49,5)="000 8","X",B49)</f>
        <v>000 1 13 01000 00 0000 130</v>
      </c>
      <c r="D49" s="45">
        <v>10684400</v>
      </c>
      <c r="E49" s="45">
        <v>3156082.49</v>
      </c>
      <c r="F49" s="47">
        <f t="shared" si="0"/>
        <v>29.539164482797354</v>
      </c>
    </row>
    <row r="50" spans="1:6" ht="22.5">
      <c r="A50" s="39" t="s">
        <v>98</v>
      </c>
      <c r="B50" s="33" t="s">
        <v>99</v>
      </c>
      <c r="C50" s="43" t="str">
        <f>IF(LEFT(B50,5)="000 8","X",B50)</f>
        <v>000 1 13 01990 00 0000 130</v>
      </c>
      <c r="D50" s="45">
        <v>10684400</v>
      </c>
      <c r="E50" s="45">
        <v>3156082.49</v>
      </c>
      <c r="F50" s="47">
        <f t="shared" si="0"/>
        <v>29.539164482797354</v>
      </c>
    </row>
    <row r="51" spans="1:6" ht="45">
      <c r="A51" s="39" t="s">
        <v>100</v>
      </c>
      <c r="B51" s="33" t="s">
        <v>101</v>
      </c>
      <c r="C51" s="43" t="str">
        <f>IF(LEFT(B51,5)="000 8","X",B51)</f>
        <v>000 1 13 01995 05 0000 130</v>
      </c>
      <c r="D51" s="45">
        <v>10684400</v>
      </c>
      <c r="E51" s="45">
        <v>3156082.49</v>
      </c>
      <c r="F51" s="47">
        <f t="shared" si="0"/>
        <v>29.539164482797354</v>
      </c>
    </row>
    <row r="52" spans="1:6" ht="22.5">
      <c r="A52" s="39" t="s">
        <v>102</v>
      </c>
      <c r="B52" s="33" t="s">
        <v>103</v>
      </c>
      <c r="C52" s="43" t="str">
        <f>IF(LEFT(B52,5)="000 8","X",B52)</f>
        <v>000 1 13 02000 00 0000 130</v>
      </c>
      <c r="D52" s="45"/>
      <c r="E52" s="45">
        <v>263700</v>
      </c>
      <c r="F52" s="47" t="s">
        <v>691</v>
      </c>
    </row>
    <row r="53" spans="1:6" ht="22.5">
      <c r="A53" s="39" t="s">
        <v>104</v>
      </c>
      <c r="B53" s="33" t="s">
        <v>105</v>
      </c>
      <c r="C53" s="43" t="str">
        <f>IF(LEFT(B53,5)="000 8","X",B53)</f>
        <v>000 1 13 02990 00 0000 130</v>
      </c>
      <c r="D53" s="45"/>
      <c r="E53" s="45">
        <v>263700</v>
      </c>
      <c r="F53" s="47" t="s">
        <v>691</v>
      </c>
    </row>
    <row r="54" spans="1:6" ht="33.75">
      <c r="A54" s="39" t="s">
        <v>106</v>
      </c>
      <c r="B54" s="33" t="s">
        <v>107</v>
      </c>
      <c r="C54" s="43" t="str">
        <f>IF(LEFT(B54,5)="000 8","X",B54)</f>
        <v>000 1 13 02995 05 0000 130</v>
      </c>
      <c r="D54" s="45"/>
      <c r="E54" s="45">
        <v>263700</v>
      </c>
      <c r="F54" s="47" t="s">
        <v>691</v>
      </c>
    </row>
    <row r="55" spans="1:6" ht="33.75">
      <c r="A55" s="39" t="s">
        <v>108</v>
      </c>
      <c r="B55" s="33" t="s">
        <v>109</v>
      </c>
      <c r="C55" s="43" t="str">
        <f>IF(LEFT(B55,5)="000 8","X",B55)</f>
        <v>000 1 14 00000 00 0000 000</v>
      </c>
      <c r="D55" s="45">
        <v>381800</v>
      </c>
      <c r="E55" s="45">
        <v>1693527.85</v>
      </c>
      <c r="F55" s="47">
        <f aca="true" t="shared" si="1" ref="F55:F101">E55/D55*100</f>
        <v>443.56413043478267</v>
      </c>
    </row>
    <row r="56" spans="1:6" ht="112.5">
      <c r="A56" s="39" t="s">
        <v>110</v>
      </c>
      <c r="B56" s="33" t="s">
        <v>111</v>
      </c>
      <c r="C56" s="43" t="str">
        <f>IF(LEFT(B56,5)="000 8","X",B56)</f>
        <v>000 1 14 02000 00 0000 000</v>
      </c>
      <c r="D56" s="45"/>
      <c r="E56" s="45">
        <v>945000</v>
      </c>
      <c r="F56" s="47" t="s">
        <v>691</v>
      </c>
    </row>
    <row r="57" spans="1:6" ht="123.75">
      <c r="A57" s="39" t="s">
        <v>112</v>
      </c>
      <c r="B57" s="33" t="s">
        <v>113</v>
      </c>
      <c r="C57" s="43" t="str">
        <f>IF(LEFT(B57,5)="000 8","X",B57)</f>
        <v>000 1 14 02050 05 0000 410</v>
      </c>
      <c r="D57" s="45"/>
      <c r="E57" s="45">
        <v>945000</v>
      </c>
      <c r="F57" s="47" t="s">
        <v>691</v>
      </c>
    </row>
    <row r="58" spans="1:6" ht="135">
      <c r="A58" s="39" t="s">
        <v>114</v>
      </c>
      <c r="B58" s="33" t="s">
        <v>115</v>
      </c>
      <c r="C58" s="43" t="str">
        <f>IF(LEFT(B58,5)="000 8","X",B58)</f>
        <v>000 1 14 02053 05 0000 410</v>
      </c>
      <c r="D58" s="45"/>
      <c r="E58" s="45">
        <v>945000</v>
      </c>
      <c r="F58" s="47" t="s">
        <v>691</v>
      </c>
    </row>
    <row r="59" spans="1:6" ht="45">
      <c r="A59" s="39" t="s">
        <v>116</v>
      </c>
      <c r="B59" s="33" t="s">
        <v>117</v>
      </c>
      <c r="C59" s="43" t="str">
        <f>IF(LEFT(B59,5)="000 8","X",B59)</f>
        <v>000 1 14 06000 00 0000 430</v>
      </c>
      <c r="D59" s="45">
        <v>381800</v>
      </c>
      <c r="E59" s="45">
        <v>748527.85</v>
      </c>
      <c r="F59" s="47">
        <f t="shared" si="1"/>
        <v>196.05234415924565</v>
      </c>
    </row>
    <row r="60" spans="1:6" ht="45">
      <c r="A60" s="39" t="s">
        <v>118</v>
      </c>
      <c r="B60" s="33" t="s">
        <v>119</v>
      </c>
      <c r="C60" s="43" t="str">
        <f>IF(LEFT(B60,5)="000 8","X",B60)</f>
        <v>000 1 14 06010 00 0000 430</v>
      </c>
      <c r="D60" s="45">
        <v>381800</v>
      </c>
      <c r="E60" s="45">
        <v>748527.85</v>
      </c>
      <c r="F60" s="47">
        <f t="shared" si="1"/>
        <v>196.05234415924565</v>
      </c>
    </row>
    <row r="61" spans="1:6" ht="56.25">
      <c r="A61" s="39" t="s">
        <v>120</v>
      </c>
      <c r="B61" s="33" t="s">
        <v>121</v>
      </c>
      <c r="C61" s="43" t="str">
        <f>IF(LEFT(B61,5)="000 8","X",B61)</f>
        <v>000 1 14 06013 10 0000 430</v>
      </c>
      <c r="D61" s="45">
        <v>381800</v>
      </c>
      <c r="E61" s="45">
        <v>748527.85</v>
      </c>
      <c r="F61" s="47">
        <f t="shared" si="1"/>
        <v>196.05234415924565</v>
      </c>
    </row>
    <row r="62" spans="1:6" ht="22.5">
      <c r="A62" s="39" t="s">
        <v>122</v>
      </c>
      <c r="B62" s="33" t="s">
        <v>123</v>
      </c>
      <c r="C62" s="43" t="str">
        <f>IF(LEFT(B62,5)="000 8","X",B62)</f>
        <v>000 1 16 00000 00 0000 000</v>
      </c>
      <c r="D62" s="45">
        <v>463700</v>
      </c>
      <c r="E62" s="45">
        <v>87050</v>
      </c>
      <c r="F62" s="47">
        <f t="shared" si="1"/>
        <v>18.772913521673495</v>
      </c>
    </row>
    <row r="63" spans="1:6" ht="33.75">
      <c r="A63" s="39" t="s">
        <v>124</v>
      </c>
      <c r="B63" s="33" t="s">
        <v>125</v>
      </c>
      <c r="C63" s="43" t="str">
        <f>IF(LEFT(B63,5)="000 8","X",B63)</f>
        <v>000 1 16 03000 00 0000 140</v>
      </c>
      <c r="D63" s="45"/>
      <c r="E63" s="45">
        <v>-50</v>
      </c>
      <c r="F63" s="47" t="s">
        <v>691</v>
      </c>
    </row>
    <row r="64" spans="1:6" ht="90">
      <c r="A64" s="39" t="s">
        <v>126</v>
      </c>
      <c r="B64" s="33" t="s">
        <v>127</v>
      </c>
      <c r="C64" s="43" t="str">
        <f>IF(LEFT(B64,5)="000 8","X",B64)</f>
        <v>000 1 16 03010 01 0000 140</v>
      </c>
      <c r="D64" s="45"/>
      <c r="E64" s="45">
        <v>-50</v>
      </c>
      <c r="F64" s="47" t="s">
        <v>691</v>
      </c>
    </row>
    <row r="65" spans="1:6" ht="90">
      <c r="A65" s="39" t="s">
        <v>128</v>
      </c>
      <c r="B65" s="33" t="s">
        <v>129</v>
      </c>
      <c r="C65" s="43" t="str">
        <f>IF(LEFT(B65,5)="000 8","X",B65)</f>
        <v>000 1 16 08000 01 0000 140</v>
      </c>
      <c r="D65" s="45"/>
      <c r="E65" s="45">
        <v>5000</v>
      </c>
      <c r="F65" s="47" t="s">
        <v>691</v>
      </c>
    </row>
    <row r="66" spans="1:6" ht="78.75">
      <c r="A66" s="39" t="s">
        <v>130</v>
      </c>
      <c r="B66" s="33" t="s">
        <v>131</v>
      </c>
      <c r="C66" s="43" t="str">
        <f>IF(LEFT(B66,5)="000 8","X",B66)</f>
        <v>000 1 16 08010 01 0000 140</v>
      </c>
      <c r="D66" s="45"/>
      <c r="E66" s="45">
        <v>5000</v>
      </c>
      <c r="F66" s="47" t="s">
        <v>691</v>
      </c>
    </row>
    <row r="67" spans="1:6" ht="146.25">
      <c r="A67" s="39" t="s">
        <v>132</v>
      </c>
      <c r="B67" s="33" t="s">
        <v>133</v>
      </c>
      <c r="C67" s="43" t="str">
        <f>IF(LEFT(B67,5)="000 8","X",B67)</f>
        <v>000 1 16 25000 00 0000 140</v>
      </c>
      <c r="D67" s="45">
        <v>200000</v>
      </c>
      <c r="E67" s="45">
        <v>2500</v>
      </c>
      <c r="F67" s="47">
        <f t="shared" si="1"/>
        <v>1.25</v>
      </c>
    </row>
    <row r="68" spans="1:6" ht="33.75">
      <c r="A68" s="39" t="s">
        <v>134</v>
      </c>
      <c r="B68" s="33" t="s">
        <v>135</v>
      </c>
      <c r="C68" s="43" t="str">
        <f>IF(LEFT(B68,5)="000 8","X",B68)</f>
        <v>000 1 16 25060 01 0000 140</v>
      </c>
      <c r="D68" s="45">
        <v>200000</v>
      </c>
      <c r="E68" s="45">
        <v>2500</v>
      </c>
      <c r="F68" s="47">
        <f t="shared" si="1"/>
        <v>1.25</v>
      </c>
    </row>
    <row r="69" spans="1:6" ht="67.5">
      <c r="A69" s="39" t="s">
        <v>136</v>
      </c>
      <c r="B69" s="33" t="s">
        <v>137</v>
      </c>
      <c r="C69" s="43" t="str">
        <f>IF(LEFT(B69,5)="000 8","X",B69)</f>
        <v>000 1 16 28000 01 0000 140</v>
      </c>
      <c r="D69" s="45">
        <v>13700</v>
      </c>
      <c r="E69" s="45"/>
      <c r="F69" s="47">
        <f t="shared" si="1"/>
        <v>0</v>
      </c>
    </row>
    <row r="70" spans="1:6" ht="101.25">
      <c r="A70" s="39" t="s">
        <v>138</v>
      </c>
      <c r="B70" s="33" t="s">
        <v>139</v>
      </c>
      <c r="C70" s="43" t="str">
        <f>IF(LEFT(B70,5)="000 8","X",B70)</f>
        <v>000 1 16 43000 01 0000 140</v>
      </c>
      <c r="D70" s="45"/>
      <c r="E70" s="45">
        <v>1000</v>
      </c>
      <c r="F70" s="47" t="s">
        <v>691</v>
      </c>
    </row>
    <row r="71" spans="1:6" ht="33.75">
      <c r="A71" s="39" t="s">
        <v>140</v>
      </c>
      <c r="B71" s="33" t="s">
        <v>141</v>
      </c>
      <c r="C71" s="43" t="str">
        <f>IF(LEFT(B71,5)="000 8","X",B71)</f>
        <v>000 1 16 90000 00 0000 140</v>
      </c>
      <c r="D71" s="45">
        <v>250000</v>
      </c>
      <c r="E71" s="45">
        <v>78600</v>
      </c>
      <c r="F71" s="47">
        <f t="shared" si="1"/>
        <v>31.44</v>
      </c>
    </row>
    <row r="72" spans="1:6" ht="56.25">
      <c r="A72" s="39" t="s">
        <v>142</v>
      </c>
      <c r="B72" s="33" t="s">
        <v>143</v>
      </c>
      <c r="C72" s="43" t="str">
        <f>IF(LEFT(B72,5)="000 8","X",B72)</f>
        <v>000 1 16 90050 05 0000 140</v>
      </c>
      <c r="D72" s="45">
        <v>250000</v>
      </c>
      <c r="E72" s="45">
        <v>78600</v>
      </c>
      <c r="F72" s="47">
        <f t="shared" si="1"/>
        <v>31.44</v>
      </c>
    </row>
    <row r="73" spans="1:6" ht="12.75">
      <c r="A73" s="39" t="s">
        <v>144</v>
      </c>
      <c r="B73" s="33" t="s">
        <v>145</v>
      </c>
      <c r="C73" s="43" t="str">
        <f>IF(LEFT(B73,5)="000 8","X",B73)</f>
        <v>000 1 17 00000 00 0000 000</v>
      </c>
      <c r="D73" s="45">
        <v>486600</v>
      </c>
      <c r="E73" s="45">
        <v>483955.74</v>
      </c>
      <c r="F73" s="47">
        <f t="shared" si="1"/>
        <v>99.45658446362515</v>
      </c>
    </row>
    <row r="74" spans="1:6" ht="12.75">
      <c r="A74" s="39" t="s">
        <v>146</v>
      </c>
      <c r="B74" s="33" t="s">
        <v>147</v>
      </c>
      <c r="C74" s="43" t="str">
        <f>IF(LEFT(B74,5)="000 8","X",B74)</f>
        <v>000 1 17 01000 00 0000 180</v>
      </c>
      <c r="D74" s="45"/>
      <c r="E74" s="45">
        <v>43907.74</v>
      </c>
      <c r="F74" s="47" t="s">
        <v>691</v>
      </c>
    </row>
    <row r="75" spans="1:6" ht="33.75">
      <c r="A75" s="39" t="s">
        <v>148</v>
      </c>
      <c r="B75" s="33" t="s">
        <v>149</v>
      </c>
      <c r="C75" s="43" t="str">
        <f>IF(LEFT(B75,5)="000 8","X",B75)</f>
        <v>000 1 17 01050 05 0000 180</v>
      </c>
      <c r="D75" s="45"/>
      <c r="E75" s="45">
        <v>43907.74</v>
      </c>
      <c r="F75" s="47" t="s">
        <v>691</v>
      </c>
    </row>
    <row r="76" spans="1:6" ht="12.75">
      <c r="A76" s="39" t="s">
        <v>150</v>
      </c>
      <c r="B76" s="33" t="s">
        <v>151</v>
      </c>
      <c r="C76" s="43" t="str">
        <f>IF(LEFT(B76,5)="000 8","X",B76)</f>
        <v>000 1 17 05000 00 0000 180</v>
      </c>
      <c r="D76" s="45">
        <v>486600</v>
      </c>
      <c r="E76" s="45">
        <v>440048</v>
      </c>
      <c r="F76" s="47">
        <f t="shared" si="1"/>
        <v>90.43321002877106</v>
      </c>
    </row>
    <row r="77" spans="1:6" ht="22.5">
      <c r="A77" s="39" t="s">
        <v>152</v>
      </c>
      <c r="B77" s="33" t="s">
        <v>153</v>
      </c>
      <c r="C77" s="43" t="str">
        <f>IF(LEFT(B77,5)="000 8","X",B77)</f>
        <v>000 1 17 05050 05 0000 180</v>
      </c>
      <c r="D77" s="45">
        <v>486600</v>
      </c>
      <c r="E77" s="45">
        <v>440048</v>
      </c>
      <c r="F77" s="47">
        <f t="shared" si="1"/>
        <v>90.43321002877106</v>
      </c>
    </row>
    <row r="78" spans="1:6" ht="12.75">
      <c r="A78" s="39" t="s">
        <v>154</v>
      </c>
      <c r="B78" s="33" t="s">
        <v>155</v>
      </c>
      <c r="C78" s="43" t="str">
        <f>IF(LEFT(B78,5)="000 8","X",B78)</f>
        <v>000 2 00 00000 00 0000 000</v>
      </c>
      <c r="D78" s="45">
        <v>289956496.37</v>
      </c>
      <c r="E78" s="45">
        <v>82718080.42</v>
      </c>
      <c r="F78" s="47">
        <f t="shared" si="1"/>
        <v>28.52775552731445</v>
      </c>
    </row>
    <row r="79" spans="1:6" ht="45">
      <c r="A79" s="39" t="s">
        <v>156</v>
      </c>
      <c r="B79" s="33" t="s">
        <v>157</v>
      </c>
      <c r="C79" s="43" t="str">
        <f>IF(LEFT(B79,5)="000 8","X",B79)</f>
        <v>000 2 02 00000 00 0000 000</v>
      </c>
      <c r="D79" s="45">
        <v>289956496.37</v>
      </c>
      <c r="E79" s="45">
        <v>82702648.7</v>
      </c>
      <c r="F79" s="47">
        <f t="shared" si="1"/>
        <v>28.522433446177043</v>
      </c>
    </row>
    <row r="80" spans="1:6" ht="33.75">
      <c r="A80" s="39" t="s">
        <v>158</v>
      </c>
      <c r="B80" s="33" t="s">
        <v>159</v>
      </c>
      <c r="C80" s="43" t="str">
        <f>IF(LEFT(B80,5)="000 8","X",B80)</f>
        <v>000 2 02 01000 00 0000 151</v>
      </c>
      <c r="D80" s="45">
        <v>81645500</v>
      </c>
      <c r="E80" s="45">
        <v>16900000</v>
      </c>
      <c r="F80" s="47">
        <f t="shared" si="1"/>
        <v>20.699242456718377</v>
      </c>
    </row>
    <row r="81" spans="1:6" ht="22.5">
      <c r="A81" s="39" t="s">
        <v>160</v>
      </c>
      <c r="B81" s="33" t="s">
        <v>161</v>
      </c>
      <c r="C81" s="43" t="str">
        <f>IF(LEFT(B81,5)="000 8","X",B81)</f>
        <v>000 2 02 01001 00 0000 151</v>
      </c>
      <c r="D81" s="45">
        <v>81645500</v>
      </c>
      <c r="E81" s="45">
        <v>16900000</v>
      </c>
      <c r="F81" s="47">
        <f t="shared" si="1"/>
        <v>20.699242456718377</v>
      </c>
    </row>
    <row r="82" spans="1:6" ht="33.75">
      <c r="A82" s="39" t="s">
        <v>162</v>
      </c>
      <c r="B82" s="33" t="s">
        <v>163</v>
      </c>
      <c r="C82" s="43" t="str">
        <f>IF(LEFT(B82,5)="000 8","X",B82)</f>
        <v>000 2 02 01001 05 0000 151</v>
      </c>
      <c r="D82" s="45">
        <v>81645500</v>
      </c>
      <c r="E82" s="45">
        <v>16900000</v>
      </c>
      <c r="F82" s="47">
        <f t="shared" si="1"/>
        <v>20.699242456718377</v>
      </c>
    </row>
    <row r="83" spans="1:6" ht="33.75">
      <c r="A83" s="39" t="s">
        <v>164</v>
      </c>
      <c r="B83" s="33" t="s">
        <v>165</v>
      </c>
      <c r="C83" s="43" t="str">
        <f>IF(LEFT(B83,5)="000 8","X",B83)</f>
        <v>000 2 02 02000 00 0000 151</v>
      </c>
      <c r="D83" s="45">
        <v>19384508.37</v>
      </c>
      <c r="E83" s="45">
        <v>8229008.37</v>
      </c>
      <c r="F83" s="47">
        <f t="shared" si="1"/>
        <v>42.451468012134065</v>
      </c>
    </row>
    <row r="84" spans="1:6" ht="90">
      <c r="A84" s="39" t="s">
        <v>166</v>
      </c>
      <c r="B84" s="33" t="s">
        <v>167</v>
      </c>
      <c r="C84" s="43" t="str">
        <f>IF(LEFT(B84,5)="000 8","X",B84)</f>
        <v>000 2 02 02041 00 0000 151</v>
      </c>
      <c r="D84" s="45">
        <v>3350008.37</v>
      </c>
      <c r="E84" s="45">
        <v>3350008.37</v>
      </c>
      <c r="F84" s="47">
        <f t="shared" si="1"/>
        <v>100</v>
      </c>
    </row>
    <row r="85" spans="1:6" ht="101.25">
      <c r="A85" s="39" t="s">
        <v>168</v>
      </c>
      <c r="B85" s="33" t="s">
        <v>169</v>
      </c>
      <c r="C85" s="43" t="str">
        <f>IF(LEFT(B85,5)="000 8","X",B85)</f>
        <v>000 2 02 02041 05 0000 151</v>
      </c>
      <c r="D85" s="45">
        <v>3350008.37</v>
      </c>
      <c r="E85" s="45">
        <v>3350008.37</v>
      </c>
      <c r="F85" s="47">
        <f t="shared" si="1"/>
        <v>100</v>
      </c>
    </row>
    <row r="86" spans="1:6" ht="67.5">
      <c r="A86" s="39" t="s">
        <v>170</v>
      </c>
      <c r="B86" s="33" t="s">
        <v>171</v>
      </c>
      <c r="C86" s="43" t="str">
        <f>IF(LEFT(B86,5)="000 8","X",B86)</f>
        <v>000 2 02 02085 00 0000 151</v>
      </c>
      <c r="D86" s="45">
        <v>1400000</v>
      </c>
      <c r="E86" s="45"/>
      <c r="F86" s="47">
        <f t="shared" si="1"/>
        <v>0</v>
      </c>
    </row>
    <row r="87" spans="1:6" ht="78.75">
      <c r="A87" s="39" t="s">
        <v>172</v>
      </c>
      <c r="B87" s="33" t="s">
        <v>173</v>
      </c>
      <c r="C87" s="43" t="str">
        <f>IF(LEFT(B87,5)="000 8","X",B87)</f>
        <v>000 2 02 02085 05 0000 151</v>
      </c>
      <c r="D87" s="45">
        <v>1400000</v>
      </c>
      <c r="E87" s="45"/>
      <c r="F87" s="47">
        <f t="shared" si="1"/>
        <v>0</v>
      </c>
    </row>
    <row r="88" spans="1:6" ht="12.75">
      <c r="A88" s="39" t="s">
        <v>174</v>
      </c>
      <c r="B88" s="33" t="s">
        <v>175</v>
      </c>
      <c r="C88" s="43" t="str">
        <f>IF(LEFT(B88,5)="000 8","X",B88)</f>
        <v>000 2 02 02999 00 0000 151</v>
      </c>
      <c r="D88" s="45">
        <v>14634500</v>
      </c>
      <c r="E88" s="45">
        <v>4879000</v>
      </c>
      <c r="F88" s="47">
        <f t="shared" si="1"/>
        <v>33.33902764016536</v>
      </c>
    </row>
    <row r="89" spans="1:6" ht="22.5">
      <c r="A89" s="39" t="s">
        <v>176</v>
      </c>
      <c r="B89" s="33" t="s">
        <v>177</v>
      </c>
      <c r="C89" s="43" t="str">
        <f>IF(LEFT(B89,5)="000 8","X",B89)</f>
        <v>000 2 02 02999 05 0000 151</v>
      </c>
      <c r="D89" s="45">
        <v>14634500</v>
      </c>
      <c r="E89" s="45">
        <v>4879000</v>
      </c>
      <c r="F89" s="47">
        <f t="shared" si="1"/>
        <v>33.33902764016536</v>
      </c>
    </row>
    <row r="90" spans="1:6" ht="33.75">
      <c r="A90" s="39" t="s">
        <v>178</v>
      </c>
      <c r="B90" s="33" t="s">
        <v>179</v>
      </c>
      <c r="C90" s="43" t="str">
        <f>IF(LEFT(B90,5)="000 8","X",B90)</f>
        <v>000 2 02 03000 00 0000 151</v>
      </c>
      <c r="D90" s="45">
        <v>187735188</v>
      </c>
      <c r="E90" s="45">
        <v>57502160.33</v>
      </c>
      <c r="F90" s="47">
        <f t="shared" si="1"/>
        <v>30.629399284485757</v>
      </c>
    </row>
    <row r="91" spans="1:6" ht="33.75">
      <c r="A91" s="39" t="s">
        <v>180</v>
      </c>
      <c r="B91" s="33" t="s">
        <v>181</v>
      </c>
      <c r="C91" s="43" t="str">
        <f>IF(LEFT(B91,5)="000 8","X",B91)</f>
        <v>000 2 02 03003 00 0000 151</v>
      </c>
      <c r="D91" s="45">
        <v>1226500</v>
      </c>
      <c r="E91" s="45">
        <v>362000</v>
      </c>
      <c r="F91" s="47">
        <f t="shared" si="1"/>
        <v>29.514879739094983</v>
      </c>
    </row>
    <row r="92" spans="1:6" ht="45">
      <c r="A92" s="39" t="s">
        <v>182</v>
      </c>
      <c r="B92" s="33" t="s">
        <v>183</v>
      </c>
      <c r="C92" s="43" t="str">
        <f>IF(LEFT(B92,5)="000 8","X",B92)</f>
        <v>000 2 02 03003 05 0000 151</v>
      </c>
      <c r="D92" s="45">
        <v>1226500</v>
      </c>
      <c r="E92" s="45">
        <v>362000</v>
      </c>
      <c r="F92" s="47">
        <f t="shared" si="1"/>
        <v>29.514879739094983</v>
      </c>
    </row>
    <row r="93" spans="1:6" ht="45">
      <c r="A93" s="39" t="s">
        <v>184</v>
      </c>
      <c r="B93" s="33" t="s">
        <v>185</v>
      </c>
      <c r="C93" s="43" t="str">
        <f>IF(LEFT(B93,5)="000 8","X",B93)</f>
        <v>000 2 02 03024 00 0000 151</v>
      </c>
      <c r="D93" s="45">
        <v>18550188</v>
      </c>
      <c r="E93" s="45">
        <v>4674093.33</v>
      </c>
      <c r="F93" s="47">
        <f t="shared" si="1"/>
        <v>25.197013259380448</v>
      </c>
    </row>
    <row r="94" spans="1:6" ht="56.25">
      <c r="A94" s="39" t="s">
        <v>186</v>
      </c>
      <c r="B94" s="33" t="s">
        <v>187</v>
      </c>
      <c r="C94" s="43" t="str">
        <f>IF(LEFT(B94,5)="000 8","X",B94)</f>
        <v>000 2 02 03024 05 0000 151</v>
      </c>
      <c r="D94" s="45">
        <v>18550188</v>
      </c>
      <c r="E94" s="45">
        <v>4674093.33</v>
      </c>
      <c r="F94" s="47">
        <f t="shared" si="1"/>
        <v>25.197013259380448</v>
      </c>
    </row>
    <row r="95" spans="1:6" ht="67.5">
      <c r="A95" s="39" t="s">
        <v>188</v>
      </c>
      <c r="B95" s="33" t="s">
        <v>189</v>
      </c>
      <c r="C95" s="43" t="str">
        <f>IF(LEFT(B95,5)="000 8","X",B95)</f>
        <v>000 2 02 03027 00 0000 151</v>
      </c>
      <c r="D95" s="45">
        <v>14211800</v>
      </c>
      <c r="E95" s="45">
        <v>5470267</v>
      </c>
      <c r="F95" s="47">
        <f t="shared" si="1"/>
        <v>38.49102154547629</v>
      </c>
    </row>
    <row r="96" spans="1:6" ht="67.5">
      <c r="A96" s="39" t="s">
        <v>190</v>
      </c>
      <c r="B96" s="33" t="s">
        <v>191</v>
      </c>
      <c r="C96" s="43" t="str">
        <f>IF(LEFT(B96,5)="000 8","X",B96)</f>
        <v>000 2 02 03027 05 0000 151</v>
      </c>
      <c r="D96" s="45">
        <v>14211800</v>
      </c>
      <c r="E96" s="45">
        <v>5470267</v>
      </c>
      <c r="F96" s="47">
        <f t="shared" si="1"/>
        <v>38.49102154547629</v>
      </c>
    </row>
    <row r="97" spans="1:6" ht="12.75">
      <c r="A97" s="39" t="s">
        <v>192</v>
      </c>
      <c r="B97" s="33" t="s">
        <v>193</v>
      </c>
      <c r="C97" s="43" t="str">
        <f>IF(LEFT(B97,5)="000 8","X",B97)</f>
        <v>000 2 02 03999 00 0000 151</v>
      </c>
      <c r="D97" s="45">
        <v>153746700</v>
      </c>
      <c r="E97" s="45">
        <v>46995800</v>
      </c>
      <c r="F97" s="47">
        <f t="shared" si="1"/>
        <v>30.567030056580073</v>
      </c>
    </row>
    <row r="98" spans="1:6" ht="22.5">
      <c r="A98" s="39" t="s">
        <v>194</v>
      </c>
      <c r="B98" s="33" t="s">
        <v>195</v>
      </c>
      <c r="C98" s="43" t="str">
        <f>IF(LEFT(B98,5)="000 8","X",B98)</f>
        <v>000 2 02 03999 05 0000 151</v>
      </c>
      <c r="D98" s="45">
        <v>153746700</v>
      </c>
      <c r="E98" s="45">
        <v>46995800</v>
      </c>
      <c r="F98" s="47">
        <f t="shared" si="1"/>
        <v>30.567030056580073</v>
      </c>
    </row>
    <row r="99" spans="1:6" ht="12.75">
      <c r="A99" s="39" t="s">
        <v>11</v>
      </c>
      <c r="B99" s="33" t="s">
        <v>196</v>
      </c>
      <c r="C99" s="43" t="str">
        <f>IF(LEFT(B99,5)="000 8","X",B99)</f>
        <v>000 2 02 04000 00 0000 151</v>
      </c>
      <c r="D99" s="45">
        <v>1191300</v>
      </c>
      <c r="E99" s="45">
        <v>71480</v>
      </c>
      <c r="F99" s="47">
        <f t="shared" si="1"/>
        <v>6.0001678838243935</v>
      </c>
    </row>
    <row r="100" spans="1:6" ht="78.75">
      <c r="A100" s="39" t="s">
        <v>197</v>
      </c>
      <c r="B100" s="33" t="s">
        <v>198</v>
      </c>
      <c r="C100" s="43" t="str">
        <f>IF(LEFT(B100,5)="000 8","X",B100)</f>
        <v>000 2 02 04014 00 0000 151</v>
      </c>
      <c r="D100" s="45">
        <v>1191300</v>
      </c>
      <c r="E100" s="45">
        <v>71480</v>
      </c>
      <c r="F100" s="47">
        <f t="shared" si="1"/>
        <v>6.0001678838243935</v>
      </c>
    </row>
    <row r="101" spans="1:6" ht="90">
      <c r="A101" s="39" t="s">
        <v>199</v>
      </c>
      <c r="B101" s="33" t="s">
        <v>200</v>
      </c>
      <c r="C101" s="43" t="str">
        <f>IF(LEFT(B101,5)="000 8","X",B101)</f>
        <v>000 2 02 04014 05 0000 151</v>
      </c>
      <c r="D101" s="45">
        <v>1191300</v>
      </c>
      <c r="E101" s="45">
        <v>71480</v>
      </c>
      <c r="F101" s="47">
        <f t="shared" si="1"/>
        <v>6.0001678838243935</v>
      </c>
    </row>
    <row r="102" spans="1:6" ht="123.75">
      <c r="A102" s="39" t="s">
        <v>201</v>
      </c>
      <c r="B102" s="33" t="s">
        <v>202</v>
      </c>
      <c r="C102" s="43" t="str">
        <f>IF(LEFT(B102,5)="000 8","X",B102)</f>
        <v>000 2 18 00000 00 0000 000</v>
      </c>
      <c r="D102" s="45"/>
      <c r="E102" s="45">
        <v>1097693.18</v>
      </c>
      <c r="F102" s="47" t="s">
        <v>691</v>
      </c>
    </row>
    <row r="103" spans="1:6" ht="90">
      <c r="A103" s="39" t="s">
        <v>203</v>
      </c>
      <c r="B103" s="33" t="s">
        <v>204</v>
      </c>
      <c r="C103" s="43" t="str">
        <f>IF(LEFT(B103,5)="000 8","X",B103)</f>
        <v>000 2 18 00000 00 0000 151</v>
      </c>
      <c r="D103" s="45"/>
      <c r="E103" s="45">
        <v>1097693.18</v>
      </c>
      <c r="F103" s="47" t="s">
        <v>691</v>
      </c>
    </row>
    <row r="104" spans="1:6" ht="78.75">
      <c r="A104" s="39" t="s">
        <v>205</v>
      </c>
      <c r="B104" s="33" t="s">
        <v>206</v>
      </c>
      <c r="C104" s="43" t="str">
        <f>IF(LEFT(B104,5)="000 8","X",B104)</f>
        <v>000 2 18 05000 05 0000 151</v>
      </c>
      <c r="D104" s="45"/>
      <c r="E104" s="45">
        <v>1097693.18</v>
      </c>
      <c r="F104" s="47" t="s">
        <v>691</v>
      </c>
    </row>
    <row r="105" spans="1:6" ht="78.75">
      <c r="A105" s="39" t="s">
        <v>207</v>
      </c>
      <c r="B105" s="33" t="s">
        <v>208</v>
      </c>
      <c r="C105" s="43" t="str">
        <f>IF(LEFT(B105,5)="000 8","X",B105)</f>
        <v>000 2 18 05010 05 0000 151</v>
      </c>
      <c r="D105" s="45"/>
      <c r="E105" s="45">
        <v>1097693.18</v>
      </c>
      <c r="F105" s="47" t="s">
        <v>691</v>
      </c>
    </row>
    <row r="106" spans="1:6" ht="56.25">
      <c r="A106" s="39" t="s">
        <v>209</v>
      </c>
      <c r="B106" s="33" t="s">
        <v>210</v>
      </c>
      <c r="C106" s="43" t="str">
        <f>IF(LEFT(B106,5)="000 8","X",B106)</f>
        <v>000 2 19 00000 00 0000 000</v>
      </c>
      <c r="D106" s="45"/>
      <c r="E106" s="45">
        <v>-1082261.46</v>
      </c>
      <c r="F106" s="47" t="s">
        <v>691</v>
      </c>
    </row>
    <row r="107" spans="1:6" ht="56.25">
      <c r="A107" s="39" t="s">
        <v>211</v>
      </c>
      <c r="B107" s="33" t="s">
        <v>212</v>
      </c>
      <c r="C107" s="43" t="str">
        <f>IF(LEFT(B107,5)="000 8","X",B107)</f>
        <v>000 2 19 05000 05 0000 151</v>
      </c>
      <c r="D107" s="45"/>
      <c r="E107" s="45">
        <v>-1082261.46</v>
      </c>
      <c r="F107" s="47" t="s">
        <v>691</v>
      </c>
    </row>
    <row r="108" spans="1:5" ht="12.75">
      <c r="A108" s="32"/>
      <c r="B108" s="18"/>
      <c r="C108" s="20"/>
      <c r="D108" s="14"/>
      <c r="E108" s="15"/>
    </row>
  </sheetData>
  <sheetProtection/>
  <mergeCells count="4">
    <mergeCell ref="A3:A4"/>
    <mergeCell ref="B3:C4"/>
    <mergeCell ref="A1:F1"/>
    <mergeCell ref="A2:E2"/>
  </mergeCells>
  <printOptions/>
  <pageMargins left="0.5905511811023623" right="0.3937007874015748" top="0.35433070866141736" bottom="0.3937007874015748" header="0.1968503937007874" footer="0.1968503937007874"/>
  <pageSetup horizontalDpi="600" verticalDpi="600" orientation="portrait" paperSize="8" scale="9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5"/>
  <sheetViews>
    <sheetView zoomScalePageLayoutView="0" workbookViewId="0" topLeftCell="A324">
      <selection activeCell="A389" sqref="A389"/>
    </sheetView>
  </sheetViews>
  <sheetFormatPr defaultColWidth="9.00390625" defaultRowHeight="12.75"/>
  <cols>
    <col min="1" max="1" width="34.875" style="0" customWidth="1"/>
    <col min="2" max="2" width="15.75390625" style="0" hidden="1" customWidth="1"/>
    <col min="3" max="3" width="23.75390625" style="0" customWidth="1"/>
    <col min="4" max="4" width="13.625" style="0" customWidth="1"/>
    <col min="5" max="5" width="13.00390625" style="0" customWidth="1"/>
    <col min="6" max="6" width="12.875" style="0" customWidth="1"/>
  </cols>
  <sheetData>
    <row r="1" spans="1:6" ht="15">
      <c r="A1" s="4" t="s">
        <v>0</v>
      </c>
      <c r="B1" s="4"/>
      <c r="C1" s="4"/>
      <c r="D1" s="4"/>
      <c r="E1" s="4"/>
      <c r="F1" s="4"/>
    </row>
    <row r="2" spans="1:4" ht="12.75">
      <c r="A2" s="3"/>
      <c r="B2" s="3"/>
      <c r="C2" s="3"/>
      <c r="D2" s="2"/>
    </row>
    <row r="3" spans="1:6" s="7" customFormat="1" ht="26.25" customHeight="1">
      <c r="A3" s="26" t="s">
        <v>1</v>
      </c>
      <c r="B3" s="28" t="s">
        <v>4</v>
      </c>
      <c r="C3" s="28" t="s">
        <v>7</v>
      </c>
      <c r="D3" s="37" t="s">
        <v>688</v>
      </c>
      <c r="E3" s="49" t="s">
        <v>2</v>
      </c>
      <c r="F3" s="50" t="s">
        <v>689</v>
      </c>
    </row>
    <row r="4" spans="1:6" s="7" customFormat="1" ht="33.75">
      <c r="A4" s="27"/>
      <c r="B4" s="30"/>
      <c r="C4" s="29"/>
      <c r="D4" s="16" t="s">
        <v>10</v>
      </c>
      <c r="E4" s="41" t="s">
        <v>10</v>
      </c>
      <c r="F4" s="38" t="s">
        <v>10</v>
      </c>
    </row>
    <row r="5" spans="1:6" s="7" customFormat="1" ht="12.75">
      <c r="A5" s="11">
        <v>1</v>
      </c>
      <c r="B5" s="12" t="s">
        <v>5</v>
      </c>
      <c r="C5" s="19">
        <v>2</v>
      </c>
      <c r="D5" s="13">
        <v>3</v>
      </c>
      <c r="E5" s="42">
        <v>4</v>
      </c>
      <c r="F5" s="40">
        <v>5</v>
      </c>
    </row>
    <row r="6" spans="1:6" s="7" customFormat="1" ht="12.75">
      <c r="A6" s="39" t="s">
        <v>213</v>
      </c>
      <c r="B6" s="33" t="s">
        <v>214</v>
      </c>
      <c r="C6" s="43" t="str">
        <f>IF(OR(LEFT(B6,5)="000 9",LEFT(B6,5)="000 7"),"X",B6)</f>
        <v>X</v>
      </c>
      <c r="D6" s="45">
        <v>352256286.1</v>
      </c>
      <c r="E6" s="46">
        <v>93194784.82</v>
      </c>
      <c r="F6" s="47">
        <f>E6/D6*100</f>
        <v>26.456528526944005</v>
      </c>
    </row>
    <row r="7" spans="1:6" s="7" customFormat="1" ht="12.75">
      <c r="A7" s="39" t="s">
        <v>215</v>
      </c>
      <c r="B7" s="33" t="s">
        <v>216</v>
      </c>
      <c r="C7" s="43" t="str">
        <f>IF(OR(LEFT(B7,5)="000 9",LEFT(B7,5)="000 7"),"X",B7)</f>
        <v>000 0100 0000000 000 000</v>
      </c>
      <c r="D7" s="45">
        <v>42013378</v>
      </c>
      <c r="E7" s="46">
        <v>8593810.24</v>
      </c>
      <c r="F7" s="47">
        <f aca="true" t="shared" si="0" ref="F7:F60">E7/D7*100</f>
        <v>20.454937567743304</v>
      </c>
    </row>
    <row r="8" spans="1:6" s="7" customFormat="1" ht="12.75">
      <c r="A8" s="39" t="s">
        <v>217</v>
      </c>
      <c r="B8" s="33" t="s">
        <v>218</v>
      </c>
      <c r="C8" s="43" t="str">
        <f>IF(OR(LEFT(B8,5)="000 9",LEFT(B8,5)="000 7"),"X",B8)</f>
        <v>000 0100 0000000 000 200</v>
      </c>
      <c r="D8" s="45">
        <v>39022491</v>
      </c>
      <c r="E8" s="46">
        <v>8186693.1</v>
      </c>
      <c r="F8" s="47">
        <f t="shared" si="0"/>
        <v>20.97942209788709</v>
      </c>
    </row>
    <row r="9" spans="1:6" s="7" customFormat="1" ht="22.5">
      <c r="A9" s="39" t="s">
        <v>219</v>
      </c>
      <c r="B9" s="33" t="s">
        <v>220</v>
      </c>
      <c r="C9" s="43" t="str">
        <f>IF(OR(LEFT(B9,5)="000 9",LEFT(B9,5)="000 7"),"X",B9)</f>
        <v>000 0100 0000000 000 210</v>
      </c>
      <c r="D9" s="45">
        <v>31118519</v>
      </c>
      <c r="E9" s="46">
        <v>6296328.33</v>
      </c>
      <c r="F9" s="47">
        <f t="shared" si="0"/>
        <v>20.23338041890747</v>
      </c>
    </row>
    <row r="10" spans="1:6" s="7" customFormat="1" ht="12.75">
      <c r="A10" s="39" t="s">
        <v>221</v>
      </c>
      <c r="B10" s="33" t="s">
        <v>222</v>
      </c>
      <c r="C10" s="43" t="str">
        <f>IF(OR(LEFT(B10,5)="000 9",LEFT(B10,5)="000 7"),"X",B10)</f>
        <v>000 0100 0000000 000 211</v>
      </c>
      <c r="D10" s="45">
        <v>23312422</v>
      </c>
      <c r="E10" s="46">
        <v>5648852.43</v>
      </c>
      <c r="F10" s="47">
        <f t="shared" si="0"/>
        <v>24.23108345413445</v>
      </c>
    </row>
    <row r="11" spans="1:6" s="7" customFormat="1" ht="12.75">
      <c r="A11" s="39" t="s">
        <v>223</v>
      </c>
      <c r="B11" s="33" t="s">
        <v>224</v>
      </c>
      <c r="C11" s="43" t="str">
        <f>IF(OR(LEFT(B11,5)="000 9",LEFT(B11,5)="000 7"),"X",B11)</f>
        <v>000 0100 0000000 000 212</v>
      </c>
      <c r="D11" s="45">
        <v>625000</v>
      </c>
      <c r="E11" s="46">
        <v>151710.7</v>
      </c>
      <c r="F11" s="47">
        <f t="shared" si="0"/>
        <v>24.273712000000003</v>
      </c>
    </row>
    <row r="12" spans="1:6" s="7" customFormat="1" ht="12.75">
      <c r="A12" s="39" t="s">
        <v>225</v>
      </c>
      <c r="B12" s="33" t="s">
        <v>226</v>
      </c>
      <c r="C12" s="43" t="str">
        <f>IF(OR(LEFT(B12,5)="000 9",LEFT(B12,5)="000 7"),"X",B12)</f>
        <v>000 0100 0000000 000 213</v>
      </c>
      <c r="D12" s="45">
        <v>7181097</v>
      </c>
      <c r="E12" s="46">
        <v>495765.2</v>
      </c>
      <c r="F12" s="47">
        <f t="shared" si="0"/>
        <v>6.903753005982234</v>
      </c>
    </row>
    <row r="13" spans="1:6" s="7" customFormat="1" ht="12.75">
      <c r="A13" s="39" t="s">
        <v>227</v>
      </c>
      <c r="B13" s="33" t="s">
        <v>228</v>
      </c>
      <c r="C13" s="43" t="str">
        <f>IF(OR(LEFT(B13,5)="000 9",LEFT(B13,5)="000 7"),"X",B13)</f>
        <v>000 0100 0000000 000 220</v>
      </c>
      <c r="D13" s="45">
        <v>7318072</v>
      </c>
      <c r="E13" s="46">
        <v>1761578.78</v>
      </c>
      <c r="F13" s="47">
        <f t="shared" si="0"/>
        <v>24.071624056172173</v>
      </c>
    </row>
    <row r="14" spans="1:6" s="7" customFormat="1" ht="12.75">
      <c r="A14" s="39" t="s">
        <v>229</v>
      </c>
      <c r="B14" s="33" t="s">
        <v>230</v>
      </c>
      <c r="C14" s="43" t="str">
        <f>IF(OR(LEFT(B14,5)="000 9",LEFT(B14,5)="000 7"),"X",B14)</f>
        <v>000 0100 0000000 000 221</v>
      </c>
      <c r="D14" s="45">
        <v>686000</v>
      </c>
      <c r="E14" s="46">
        <v>200354.68</v>
      </c>
      <c r="F14" s="47">
        <f t="shared" si="0"/>
        <v>29.20622157434402</v>
      </c>
    </row>
    <row r="15" spans="1:6" s="7" customFormat="1" ht="12.75">
      <c r="A15" s="39" t="s">
        <v>231</v>
      </c>
      <c r="B15" s="33" t="s">
        <v>232</v>
      </c>
      <c r="C15" s="43" t="str">
        <f>IF(OR(LEFT(B15,5)="000 9",LEFT(B15,5)="000 7"),"X",B15)</f>
        <v>000 0100 0000000 000 222</v>
      </c>
      <c r="D15" s="45">
        <v>31800</v>
      </c>
      <c r="E15" s="46"/>
      <c r="F15" s="47">
        <f t="shared" si="0"/>
        <v>0</v>
      </c>
    </row>
    <row r="16" spans="1:6" s="7" customFormat="1" ht="12.75">
      <c r="A16" s="39" t="s">
        <v>233</v>
      </c>
      <c r="B16" s="33" t="s">
        <v>234</v>
      </c>
      <c r="C16" s="43" t="str">
        <f>IF(OR(LEFT(B16,5)="000 9",LEFT(B16,5)="000 7"),"X",B16)</f>
        <v>000 0100 0000000 000 223</v>
      </c>
      <c r="D16" s="45">
        <v>1645340</v>
      </c>
      <c r="E16" s="46">
        <v>239496.92</v>
      </c>
      <c r="F16" s="47">
        <f t="shared" si="0"/>
        <v>14.556074732274183</v>
      </c>
    </row>
    <row r="17" spans="1:6" s="7" customFormat="1" ht="22.5">
      <c r="A17" s="39" t="s">
        <v>235</v>
      </c>
      <c r="B17" s="33" t="s">
        <v>236</v>
      </c>
      <c r="C17" s="43" t="str">
        <f>IF(OR(LEFT(B17,5)="000 9",LEFT(B17,5)="000 7"),"X",B17)</f>
        <v>000 0100 0000000 000 224</v>
      </c>
      <c r="D17" s="45">
        <v>1000</v>
      </c>
      <c r="E17" s="46"/>
      <c r="F17" s="47">
        <f t="shared" si="0"/>
        <v>0</v>
      </c>
    </row>
    <row r="18" spans="1:6" s="7" customFormat="1" ht="22.5">
      <c r="A18" s="39" t="s">
        <v>237</v>
      </c>
      <c r="B18" s="33" t="s">
        <v>238</v>
      </c>
      <c r="C18" s="43" t="str">
        <f>IF(OR(LEFT(B18,5)="000 9",LEFT(B18,5)="000 7"),"X",B18)</f>
        <v>000 0100 0000000 000 225</v>
      </c>
      <c r="D18" s="45">
        <v>970732</v>
      </c>
      <c r="E18" s="46">
        <v>197100.99</v>
      </c>
      <c r="F18" s="47">
        <f t="shared" si="0"/>
        <v>20.304367219788777</v>
      </c>
    </row>
    <row r="19" spans="1:6" s="7" customFormat="1" ht="12.75">
      <c r="A19" s="39" t="s">
        <v>239</v>
      </c>
      <c r="B19" s="33" t="s">
        <v>240</v>
      </c>
      <c r="C19" s="43" t="str">
        <f>IF(OR(LEFT(B19,5)="000 9",LEFT(B19,5)="000 7"),"X",B19)</f>
        <v>000 0100 0000000 000 226</v>
      </c>
      <c r="D19" s="45">
        <v>3983200</v>
      </c>
      <c r="E19" s="46">
        <v>1124626.19</v>
      </c>
      <c r="F19" s="47">
        <f t="shared" si="0"/>
        <v>28.234238551918057</v>
      </c>
    </row>
    <row r="20" spans="1:6" s="7" customFormat="1" ht="12.75">
      <c r="A20" s="39" t="s">
        <v>243</v>
      </c>
      <c r="B20" s="33" t="s">
        <v>244</v>
      </c>
      <c r="C20" s="43" t="str">
        <f>IF(OR(LEFT(B20,5)="000 9",LEFT(B20,5)="000 7"),"X",B20)</f>
        <v>000 0100 0000000 000 260</v>
      </c>
      <c r="D20" s="45">
        <v>29400</v>
      </c>
      <c r="E20" s="46"/>
      <c r="F20" s="47">
        <f t="shared" si="0"/>
        <v>0</v>
      </c>
    </row>
    <row r="21" spans="1:6" s="7" customFormat="1" ht="22.5">
      <c r="A21" s="39" t="s">
        <v>245</v>
      </c>
      <c r="B21" s="33" t="s">
        <v>246</v>
      </c>
      <c r="C21" s="43" t="str">
        <f>IF(OR(LEFT(B21,5)="000 9",LEFT(B21,5)="000 7"),"X",B21)</f>
        <v>000 0100 0000000 000 262</v>
      </c>
      <c r="D21" s="45">
        <v>29400</v>
      </c>
      <c r="E21" s="46"/>
      <c r="F21" s="47">
        <f t="shared" si="0"/>
        <v>0</v>
      </c>
    </row>
    <row r="22" spans="1:6" s="7" customFormat="1" ht="12.75">
      <c r="A22" s="39" t="s">
        <v>248</v>
      </c>
      <c r="B22" s="33" t="s">
        <v>249</v>
      </c>
      <c r="C22" s="43" t="str">
        <f>IF(OR(LEFT(B22,5)="000 9",LEFT(B22,5)="000 7"),"X",B22)</f>
        <v>000 0100 0000000 000 290</v>
      </c>
      <c r="D22" s="45">
        <v>556500</v>
      </c>
      <c r="E22" s="46">
        <v>128785.99</v>
      </c>
      <c r="F22" s="47">
        <f t="shared" si="0"/>
        <v>23.142136567834683</v>
      </c>
    </row>
    <row r="23" spans="1:6" s="7" customFormat="1" ht="12.75">
      <c r="A23" s="39" t="s">
        <v>250</v>
      </c>
      <c r="B23" s="33" t="s">
        <v>251</v>
      </c>
      <c r="C23" s="43" t="str">
        <f>IF(OR(LEFT(B23,5)="000 9",LEFT(B23,5)="000 7"),"X",B23)</f>
        <v>000 0100 0000000 000 300</v>
      </c>
      <c r="D23" s="45">
        <v>2990887</v>
      </c>
      <c r="E23" s="46">
        <v>407117.14</v>
      </c>
      <c r="F23" s="47">
        <f t="shared" si="0"/>
        <v>13.611919808404666</v>
      </c>
    </row>
    <row r="24" spans="1:6" s="7" customFormat="1" ht="22.5">
      <c r="A24" s="39" t="s">
        <v>252</v>
      </c>
      <c r="B24" s="33" t="s">
        <v>253</v>
      </c>
      <c r="C24" s="43" t="str">
        <f>IF(OR(LEFT(B24,5)="000 9",LEFT(B24,5)="000 7"),"X",B24)</f>
        <v>000 0100 0000000 000 310</v>
      </c>
      <c r="D24" s="45">
        <v>301900</v>
      </c>
      <c r="E24" s="46">
        <v>29434.4</v>
      </c>
      <c r="F24" s="47">
        <f t="shared" si="0"/>
        <v>9.74971844981782</v>
      </c>
    </row>
    <row r="25" spans="1:6" s="7" customFormat="1" ht="22.5">
      <c r="A25" s="39" t="s">
        <v>254</v>
      </c>
      <c r="B25" s="33" t="s">
        <v>255</v>
      </c>
      <c r="C25" s="43" t="str">
        <f>IF(OR(LEFT(B25,5)="000 9",LEFT(B25,5)="000 7"),"X",B25)</f>
        <v>000 0100 0000000 000 340</v>
      </c>
      <c r="D25" s="45">
        <v>2688987</v>
      </c>
      <c r="E25" s="46">
        <v>377682.74</v>
      </c>
      <c r="F25" s="47">
        <f t="shared" si="0"/>
        <v>14.045539825964202</v>
      </c>
    </row>
    <row r="26" spans="1:6" s="7" customFormat="1" ht="56.25">
      <c r="A26" s="39" t="s">
        <v>256</v>
      </c>
      <c r="B26" s="33" t="s">
        <v>257</v>
      </c>
      <c r="C26" s="43" t="str">
        <f>IF(OR(LEFT(B26,5)="000 9",LEFT(B26,5)="000 7"),"X",B26)</f>
        <v>000 0103 0000000 000 000</v>
      </c>
      <c r="D26" s="45">
        <v>3173100</v>
      </c>
      <c r="E26" s="46">
        <v>440996.74</v>
      </c>
      <c r="F26" s="47">
        <f t="shared" si="0"/>
        <v>13.897978002584225</v>
      </c>
    </row>
    <row r="27" spans="1:6" s="7" customFormat="1" ht="12.75">
      <c r="A27" s="39" t="s">
        <v>217</v>
      </c>
      <c r="B27" s="33" t="s">
        <v>258</v>
      </c>
      <c r="C27" s="43" t="str">
        <f>IF(OR(LEFT(B27,5)="000 9",LEFT(B27,5)="000 7"),"X",B27)</f>
        <v>000 0103 0000000 000 200</v>
      </c>
      <c r="D27" s="45">
        <v>3093100</v>
      </c>
      <c r="E27" s="46">
        <v>438496.74</v>
      </c>
      <c r="F27" s="47">
        <f t="shared" si="0"/>
        <v>14.1766105201901</v>
      </c>
    </row>
    <row r="28" spans="1:6" s="7" customFormat="1" ht="22.5">
      <c r="A28" s="39" t="s">
        <v>219</v>
      </c>
      <c r="B28" s="33" t="s">
        <v>259</v>
      </c>
      <c r="C28" s="43" t="str">
        <f>IF(OR(LEFT(B28,5)="000 9",LEFT(B28,5)="000 7"),"X",B28)</f>
        <v>000 0103 0000000 000 210</v>
      </c>
      <c r="D28" s="45">
        <v>2418300</v>
      </c>
      <c r="E28" s="46">
        <v>394800.71</v>
      </c>
      <c r="F28" s="47">
        <f t="shared" si="0"/>
        <v>16.32554728528305</v>
      </c>
    </row>
    <row r="29" spans="1:6" s="7" customFormat="1" ht="12.75">
      <c r="A29" s="39" t="s">
        <v>221</v>
      </c>
      <c r="B29" s="33" t="s">
        <v>260</v>
      </c>
      <c r="C29" s="43" t="str">
        <f>IF(OR(LEFT(B29,5)="000 9",LEFT(B29,5)="000 7"),"X",B29)</f>
        <v>000 0103 0000000 000 211</v>
      </c>
      <c r="D29" s="45">
        <v>1698700</v>
      </c>
      <c r="E29" s="46">
        <v>366415.6</v>
      </c>
      <c r="F29" s="47">
        <f t="shared" si="0"/>
        <v>21.57035379996468</v>
      </c>
    </row>
    <row r="30" spans="1:6" s="7" customFormat="1" ht="12.75">
      <c r="A30" s="39" t="s">
        <v>223</v>
      </c>
      <c r="B30" s="33" t="s">
        <v>261</v>
      </c>
      <c r="C30" s="43" t="str">
        <f>IF(OR(LEFT(B30,5)="000 9",LEFT(B30,5)="000 7"),"X",B30)</f>
        <v>000 0103 0000000 000 212</v>
      </c>
      <c r="D30" s="45">
        <v>190000</v>
      </c>
      <c r="E30" s="46">
        <v>28200</v>
      </c>
      <c r="F30" s="47">
        <f t="shared" si="0"/>
        <v>14.842105263157896</v>
      </c>
    </row>
    <row r="31" spans="1:6" s="7" customFormat="1" ht="12.75">
      <c r="A31" s="39" t="s">
        <v>225</v>
      </c>
      <c r="B31" s="33" t="s">
        <v>262</v>
      </c>
      <c r="C31" s="43" t="str">
        <f>IF(OR(LEFT(B31,5)="000 9",LEFT(B31,5)="000 7"),"X",B31)</f>
        <v>000 0103 0000000 000 213</v>
      </c>
      <c r="D31" s="45">
        <v>529600</v>
      </c>
      <c r="E31" s="46">
        <v>185.11</v>
      </c>
      <c r="F31" s="47">
        <f t="shared" si="0"/>
        <v>0.03495279456193354</v>
      </c>
    </row>
    <row r="32" spans="1:6" s="7" customFormat="1" ht="12.75">
      <c r="A32" s="39" t="s">
        <v>227</v>
      </c>
      <c r="B32" s="33" t="s">
        <v>263</v>
      </c>
      <c r="C32" s="43" t="str">
        <f>IF(OR(LEFT(B32,5)="000 9",LEFT(B32,5)="000 7"),"X",B32)</f>
        <v>000 0103 0000000 000 220</v>
      </c>
      <c r="D32" s="45">
        <v>650400</v>
      </c>
      <c r="E32" s="46">
        <v>43696.03</v>
      </c>
      <c r="F32" s="47">
        <f t="shared" si="0"/>
        <v>6.718331795817958</v>
      </c>
    </row>
    <row r="33" spans="1:6" s="7" customFormat="1" ht="12.75">
      <c r="A33" s="39" t="s">
        <v>229</v>
      </c>
      <c r="B33" s="33" t="s">
        <v>264</v>
      </c>
      <c r="C33" s="43" t="str">
        <f>IF(OR(LEFT(B33,5)="000 9",LEFT(B33,5)="000 7"),"X",B33)</f>
        <v>000 0103 0000000 000 221</v>
      </c>
      <c r="D33" s="45">
        <v>78000</v>
      </c>
      <c r="E33" s="46">
        <v>4926.13</v>
      </c>
      <c r="F33" s="47">
        <f t="shared" si="0"/>
        <v>6.315551282051282</v>
      </c>
    </row>
    <row r="34" spans="1:6" s="7" customFormat="1" ht="12.75">
      <c r="A34" s="39" t="s">
        <v>231</v>
      </c>
      <c r="B34" s="33" t="s">
        <v>265</v>
      </c>
      <c r="C34" s="43" t="str">
        <f>IF(OR(LEFT(B34,5)="000 9",LEFT(B34,5)="000 7"),"X",B34)</f>
        <v>000 0103 0000000 000 222</v>
      </c>
      <c r="D34" s="45">
        <v>14000</v>
      </c>
      <c r="E34" s="46"/>
      <c r="F34" s="47">
        <f t="shared" si="0"/>
        <v>0</v>
      </c>
    </row>
    <row r="35" spans="1:6" s="7" customFormat="1" ht="22.5">
      <c r="A35" s="39" t="s">
        <v>237</v>
      </c>
      <c r="B35" s="33" t="s">
        <v>266</v>
      </c>
      <c r="C35" s="43" t="str">
        <f>IF(OR(LEFT(B35,5)="000 9",LEFT(B35,5)="000 7"),"X",B35)</f>
        <v>000 0103 0000000 000 225</v>
      </c>
      <c r="D35" s="45">
        <v>25000</v>
      </c>
      <c r="E35" s="46"/>
      <c r="F35" s="47">
        <f t="shared" si="0"/>
        <v>0</v>
      </c>
    </row>
    <row r="36" spans="1:6" s="7" customFormat="1" ht="12.75">
      <c r="A36" s="39" t="s">
        <v>239</v>
      </c>
      <c r="B36" s="33" t="s">
        <v>267</v>
      </c>
      <c r="C36" s="43" t="str">
        <f>IF(OR(LEFT(B36,5)="000 9",LEFT(B36,5)="000 7"),"X",B36)</f>
        <v>000 0103 0000000 000 226</v>
      </c>
      <c r="D36" s="45">
        <v>533400</v>
      </c>
      <c r="E36" s="46">
        <v>38769.9</v>
      </c>
      <c r="F36" s="47">
        <f t="shared" si="0"/>
        <v>7.268447694038245</v>
      </c>
    </row>
    <row r="37" spans="1:6" s="7" customFormat="1" ht="12.75">
      <c r="A37" s="39" t="s">
        <v>243</v>
      </c>
      <c r="B37" s="33" t="s">
        <v>268</v>
      </c>
      <c r="C37" s="43" t="str">
        <f>IF(OR(LEFT(B37,5)="000 9",LEFT(B37,5)="000 7"),"X",B37)</f>
        <v>000 0103 0000000 000 260</v>
      </c>
      <c r="D37" s="45">
        <v>4400</v>
      </c>
      <c r="E37" s="46"/>
      <c r="F37" s="47">
        <f t="shared" si="0"/>
        <v>0</v>
      </c>
    </row>
    <row r="38" spans="1:6" s="7" customFormat="1" ht="22.5">
      <c r="A38" s="39" t="s">
        <v>245</v>
      </c>
      <c r="B38" s="33" t="s">
        <v>269</v>
      </c>
      <c r="C38" s="43" t="str">
        <f>IF(OR(LEFT(B38,5)="000 9",LEFT(B38,5)="000 7"),"X",B38)</f>
        <v>000 0103 0000000 000 262</v>
      </c>
      <c r="D38" s="45">
        <v>4400</v>
      </c>
      <c r="E38" s="46"/>
      <c r="F38" s="47">
        <f t="shared" si="0"/>
        <v>0</v>
      </c>
    </row>
    <row r="39" spans="1:6" s="7" customFormat="1" ht="12.75">
      <c r="A39" s="39" t="s">
        <v>248</v>
      </c>
      <c r="B39" s="33" t="s">
        <v>270</v>
      </c>
      <c r="C39" s="43" t="str">
        <f>IF(OR(LEFT(B39,5)="000 9",LEFT(B39,5)="000 7"),"X",B39)</f>
        <v>000 0103 0000000 000 290</v>
      </c>
      <c r="D39" s="45">
        <v>20000</v>
      </c>
      <c r="E39" s="46"/>
      <c r="F39" s="47">
        <f t="shared" si="0"/>
        <v>0</v>
      </c>
    </row>
    <row r="40" spans="1:6" s="7" customFormat="1" ht="12.75">
      <c r="A40" s="39" t="s">
        <v>250</v>
      </c>
      <c r="B40" s="33" t="s">
        <v>271</v>
      </c>
      <c r="C40" s="43" t="str">
        <f>IF(OR(LEFT(B40,5)="000 9",LEFT(B40,5)="000 7"),"X",B40)</f>
        <v>000 0103 0000000 000 300</v>
      </c>
      <c r="D40" s="45">
        <v>80000</v>
      </c>
      <c r="E40" s="46">
        <v>2500</v>
      </c>
      <c r="F40" s="47">
        <f t="shared" si="0"/>
        <v>3.125</v>
      </c>
    </row>
    <row r="41" spans="1:6" s="7" customFormat="1" ht="22.5">
      <c r="A41" s="39" t="s">
        <v>252</v>
      </c>
      <c r="B41" s="33" t="s">
        <v>272</v>
      </c>
      <c r="C41" s="43" t="str">
        <f>IF(OR(LEFT(B41,5)="000 9",LEFT(B41,5)="000 7"),"X",B41)</f>
        <v>000 0103 0000000 000 310</v>
      </c>
      <c r="D41" s="45">
        <v>40000</v>
      </c>
      <c r="E41" s="46"/>
      <c r="F41" s="47">
        <f t="shared" si="0"/>
        <v>0</v>
      </c>
    </row>
    <row r="42" spans="1:6" s="7" customFormat="1" ht="22.5">
      <c r="A42" s="39" t="s">
        <v>254</v>
      </c>
      <c r="B42" s="33" t="s">
        <v>273</v>
      </c>
      <c r="C42" s="43" t="str">
        <f>IF(OR(LEFT(B42,5)="000 9",LEFT(B42,5)="000 7"),"X",B42)</f>
        <v>000 0103 0000000 000 340</v>
      </c>
      <c r="D42" s="45">
        <v>40000</v>
      </c>
      <c r="E42" s="46">
        <v>2500</v>
      </c>
      <c r="F42" s="47">
        <f t="shared" si="0"/>
        <v>6.25</v>
      </c>
    </row>
    <row r="43" spans="1:6" s="7" customFormat="1" ht="67.5">
      <c r="A43" s="39" t="s">
        <v>274</v>
      </c>
      <c r="B43" s="33" t="s">
        <v>275</v>
      </c>
      <c r="C43" s="43" t="str">
        <f>IF(OR(LEFT(B43,5)="000 9",LEFT(B43,5)="000 7"),"X",B43)</f>
        <v>000 0104 0000000 000 000</v>
      </c>
      <c r="D43" s="45">
        <v>16443000</v>
      </c>
      <c r="E43" s="46">
        <v>2848049.43</v>
      </c>
      <c r="F43" s="47">
        <f t="shared" si="0"/>
        <v>17.320740923189202</v>
      </c>
    </row>
    <row r="44" spans="1:6" s="7" customFormat="1" ht="12.75">
      <c r="A44" s="39" t="s">
        <v>217</v>
      </c>
      <c r="B44" s="33" t="s">
        <v>276</v>
      </c>
      <c r="C44" s="43" t="str">
        <f>IF(OR(LEFT(B44,5)="000 9",LEFT(B44,5)="000 7"),"X",B44)</f>
        <v>000 0104 0000000 000 200</v>
      </c>
      <c r="D44" s="45">
        <v>16363000</v>
      </c>
      <c r="E44" s="46">
        <v>2839504.43</v>
      </c>
      <c r="F44" s="47">
        <f t="shared" si="0"/>
        <v>17.353201918963514</v>
      </c>
    </row>
    <row r="45" spans="1:6" s="7" customFormat="1" ht="22.5">
      <c r="A45" s="39" t="s">
        <v>219</v>
      </c>
      <c r="B45" s="33" t="s">
        <v>277</v>
      </c>
      <c r="C45" s="43" t="str">
        <f>IF(OR(LEFT(B45,5)="000 9",LEFT(B45,5)="000 7"),"X",B45)</f>
        <v>000 0104 0000000 000 210</v>
      </c>
      <c r="D45" s="45">
        <v>15970500</v>
      </c>
      <c r="E45" s="46">
        <v>2774670.88</v>
      </c>
      <c r="F45" s="47">
        <f t="shared" si="0"/>
        <v>17.373725806956575</v>
      </c>
    </row>
    <row r="46" spans="1:6" s="7" customFormat="1" ht="12.75">
      <c r="A46" s="39" t="s">
        <v>221</v>
      </c>
      <c r="B46" s="33" t="s">
        <v>278</v>
      </c>
      <c r="C46" s="43" t="str">
        <f>IF(OR(LEFT(B46,5)="000 9",LEFT(B46,5)="000 7"),"X",B46)</f>
        <v>000 0104 0000000 000 211</v>
      </c>
      <c r="D46" s="45">
        <v>11971800</v>
      </c>
      <c r="E46" s="46">
        <v>2549642.27</v>
      </c>
      <c r="F46" s="47">
        <f t="shared" si="0"/>
        <v>21.297067024173476</v>
      </c>
    </row>
    <row r="47" spans="1:6" s="7" customFormat="1" ht="12.75">
      <c r="A47" s="39" t="s">
        <v>223</v>
      </c>
      <c r="B47" s="33" t="s">
        <v>279</v>
      </c>
      <c r="C47" s="43" t="str">
        <f>IF(OR(LEFT(B47,5)="000 9",LEFT(B47,5)="000 7"),"X",B47)</f>
        <v>000 0104 0000000 000 212</v>
      </c>
      <c r="D47" s="45">
        <v>200000</v>
      </c>
      <c r="E47" s="46">
        <v>75664.93</v>
      </c>
      <c r="F47" s="47">
        <f t="shared" si="0"/>
        <v>37.832465</v>
      </c>
    </row>
    <row r="48" spans="1:6" s="7" customFormat="1" ht="12.75">
      <c r="A48" s="39" t="s">
        <v>225</v>
      </c>
      <c r="B48" s="33" t="s">
        <v>280</v>
      </c>
      <c r="C48" s="43" t="str">
        <f>IF(OR(LEFT(B48,5)="000 9",LEFT(B48,5)="000 7"),"X",B48)</f>
        <v>000 0104 0000000 000 213</v>
      </c>
      <c r="D48" s="45">
        <v>3798700</v>
      </c>
      <c r="E48" s="46">
        <v>149363.68</v>
      </c>
      <c r="F48" s="47">
        <f t="shared" si="0"/>
        <v>3.931968304946429</v>
      </c>
    </row>
    <row r="49" spans="1:6" s="7" customFormat="1" ht="12.75">
      <c r="A49" s="39" t="s">
        <v>227</v>
      </c>
      <c r="B49" s="33" t="s">
        <v>281</v>
      </c>
      <c r="C49" s="43" t="str">
        <f>IF(OR(LEFT(B49,5)="000 9",LEFT(B49,5)="000 7"),"X",B49)</f>
        <v>000 0104 0000000 000 220</v>
      </c>
      <c r="D49" s="45">
        <v>252500</v>
      </c>
      <c r="E49" s="46">
        <v>64833.55</v>
      </c>
      <c r="F49" s="47">
        <f t="shared" si="0"/>
        <v>25.67665346534654</v>
      </c>
    </row>
    <row r="50" spans="1:6" s="7" customFormat="1" ht="12.75">
      <c r="A50" s="39" t="s">
        <v>229</v>
      </c>
      <c r="B50" s="33" t="s">
        <v>282</v>
      </c>
      <c r="C50" s="43" t="str">
        <f>IF(OR(LEFT(B50,5)="000 9",LEFT(B50,5)="000 7"),"X",B50)</f>
        <v>000 0104 0000000 000 221</v>
      </c>
      <c r="D50" s="45">
        <v>52500</v>
      </c>
      <c r="E50" s="46">
        <v>8800</v>
      </c>
      <c r="F50" s="47">
        <f t="shared" si="0"/>
        <v>16.761904761904763</v>
      </c>
    </row>
    <row r="51" spans="1:6" s="7" customFormat="1" ht="12.75">
      <c r="A51" s="39" t="s">
        <v>239</v>
      </c>
      <c r="B51" s="33" t="s">
        <v>283</v>
      </c>
      <c r="C51" s="43" t="str">
        <f>IF(OR(LEFT(B51,5)="000 9",LEFT(B51,5)="000 7"),"X",B51)</f>
        <v>000 0104 0000000 000 226</v>
      </c>
      <c r="D51" s="45">
        <v>200000</v>
      </c>
      <c r="E51" s="46">
        <v>56033.55</v>
      </c>
      <c r="F51" s="47">
        <f t="shared" si="0"/>
        <v>28.016775</v>
      </c>
    </row>
    <row r="52" spans="1:6" s="7" customFormat="1" ht="12.75">
      <c r="A52" s="39" t="s">
        <v>243</v>
      </c>
      <c r="B52" s="33" t="s">
        <v>284</v>
      </c>
      <c r="C52" s="43" t="str">
        <f>IF(OR(LEFT(B52,5)="000 9",LEFT(B52,5)="000 7"),"X",B52)</f>
        <v>000 0104 0000000 000 260</v>
      </c>
      <c r="D52" s="45">
        <v>25000</v>
      </c>
      <c r="E52" s="46"/>
      <c r="F52" s="47">
        <f t="shared" si="0"/>
        <v>0</v>
      </c>
    </row>
    <row r="53" spans="1:6" s="7" customFormat="1" ht="22.5">
      <c r="A53" s="39" t="s">
        <v>245</v>
      </c>
      <c r="B53" s="33" t="s">
        <v>285</v>
      </c>
      <c r="C53" s="43" t="str">
        <f>IF(OR(LEFT(B53,5)="000 9",LEFT(B53,5)="000 7"),"X",B53)</f>
        <v>000 0104 0000000 000 262</v>
      </c>
      <c r="D53" s="45">
        <v>25000</v>
      </c>
      <c r="E53" s="46"/>
      <c r="F53" s="47">
        <f t="shared" si="0"/>
        <v>0</v>
      </c>
    </row>
    <row r="54" spans="1:6" s="7" customFormat="1" ht="12.75">
      <c r="A54" s="39" t="s">
        <v>248</v>
      </c>
      <c r="B54" s="33" t="s">
        <v>286</v>
      </c>
      <c r="C54" s="43" t="str">
        <f>IF(OR(LEFT(B54,5)="000 9",LEFT(B54,5)="000 7"),"X",B54)</f>
        <v>000 0104 0000000 000 290</v>
      </c>
      <c r="D54" s="45">
        <v>115000</v>
      </c>
      <c r="E54" s="46"/>
      <c r="F54" s="47">
        <f t="shared" si="0"/>
        <v>0</v>
      </c>
    </row>
    <row r="55" spans="1:6" s="7" customFormat="1" ht="12.75">
      <c r="A55" s="39" t="s">
        <v>250</v>
      </c>
      <c r="B55" s="33" t="s">
        <v>287</v>
      </c>
      <c r="C55" s="43" t="str">
        <f>IF(OR(LEFT(B55,5)="000 9",LEFT(B55,5)="000 7"),"X",B55)</f>
        <v>000 0104 0000000 000 300</v>
      </c>
      <c r="D55" s="45">
        <v>80000</v>
      </c>
      <c r="E55" s="46">
        <v>8545</v>
      </c>
      <c r="F55" s="47">
        <f t="shared" si="0"/>
        <v>10.68125</v>
      </c>
    </row>
    <row r="56" spans="1:6" s="7" customFormat="1" ht="22.5">
      <c r="A56" s="39" t="s">
        <v>252</v>
      </c>
      <c r="B56" s="33" t="s">
        <v>288</v>
      </c>
      <c r="C56" s="43" t="str">
        <f>IF(OR(LEFT(B56,5)="000 9",LEFT(B56,5)="000 7"),"X",B56)</f>
        <v>000 0104 0000000 000 310</v>
      </c>
      <c r="D56" s="45">
        <v>30000</v>
      </c>
      <c r="E56" s="46">
        <v>6545</v>
      </c>
      <c r="F56" s="47">
        <f t="shared" si="0"/>
        <v>21.816666666666666</v>
      </c>
    </row>
    <row r="57" spans="1:6" s="7" customFormat="1" ht="22.5">
      <c r="A57" s="39" t="s">
        <v>254</v>
      </c>
      <c r="B57" s="33" t="s">
        <v>289</v>
      </c>
      <c r="C57" s="43" t="str">
        <f>IF(OR(LEFT(B57,5)="000 9",LEFT(B57,5)="000 7"),"X",B57)</f>
        <v>000 0104 0000000 000 340</v>
      </c>
      <c r="D57" s="45">
        <v>50000</v>
      </c>
      <c r="E57" s="46">
        <v>2000</v>
      </c>
      <c r="F57" s="47">
        <f t="shared" si="0"/>
        <v>4</v>
      </c>
    </row>
    <row r="58" spans="1:6" s="7" customFormat="1" ht="45">
      <c r="A58" s="39" t="s">
        <v>290</v>
      </c>
      <c r="B58" s="33" t="s">
        <v>291</v>
      </c>
      <c r="C58" s="43" t="str">
        <f>IF(OR(LEFT(B58,5)="000 9",LEFT(B58,5)="000 7"),"X",B58)</f>
        <v>000 0106 0000000 000 000</v>
      </c>
      <c r="D58" s="45">
        <v>3667600</v>
      </c>
      <c r="E58" s="46">
        <v>998546.6</v>
      </c>
      <c r="F58" s="47">
        <f t="shared" si="0"/>
        <v>27.22615879594285</v>
      </c>
    </row>
    <row r="59" spans="1:6" s="7" customFormat="1" ht="12.75">
      <c r="A59" s="39" t="s">
        <v>217</v>
      </c>
      <c r="B59" s="33" t="s">
        <v>292</v>
      </c>
      <c r="C59" s="43" t="str">
        <f>IF(OR(LEFT(B59,5)="000 9",LEFT(B59,5)="000 7"),"X",B59)</f>
        <v>000 0106 0000000 000 200</v>
      </c>
      <c r="D59" s="45">
        <v>3547600</v>
      </c>
      <c r="E59" s="46">
        <v>998546.6</v>
      </c>
      <c r="F59" s="47">
        <f t="shared" si="0"/>
        <v>28.147102266320896</v>
      </c>
    </row>
    <row r="60" spans="1:6" s="7" customFormat="1" ht="22.5">
      <c r="A60" s="39" t="s">
        <v>219</v>
      </c>
      <c r="B60" s="33" t="s">
        <v>293</v>
      </c>
      <c r="C60" s="43" t="str">
        <f>IF(OR(LEFT(B60,5)="000 9",LEFT(B60,5)="000 7"),"X",B60)</f>
        <v>000 0106 0000000 000 210</v>
      </c>
      <c r="D60" s="45">
        <v>3488100</v>
      </c>
      <c r="E60" s="46">
        <v>982546.6</v>
      </c>
      <c r="F60" s="47">
        <f t="shared" si="0"/>
        <v>28.16853301224162</v>
      </c>
    </row>
    <row r="61" spans="1:6" s="7" customFormat="1" ht="12.75">
      <c r="A61" s="39" t="s">
        <v>221</v>
      </c>
      <c r="B61" s="33" t="s">
        <v>294</v>
      </c>
      <c r="C61" s="43" t="str">
        <f>IF(OR(LEFT(B61,5)="000 9",LEFT(B61,5)="000 7"),"X",B61)</f>
        <v>000 0106 0000000 000 211</v>
      </c>
      <c r="D61" s="45">
        <v>2659500</v>
      </c>
      <c r="E61" s="46">
        <v>879929.12</v>
      </c>
      <c r="F61" s="47">
        <f aca="true" t="shared" si="1" ref="F61:F94">E61/D61*100</f>
        <v>33.08626132731716</v>
      </c>
    </row>
    <row r="62" spans="1:6" s="7" customFormat="1" ht="12.75">
      <c r="A62" s="39" t="s">
        <v>223</v>
      </c>
      <c r="B62" s="33" t="s">
        <v>295</v>
      </c>
      <c r="C62" s="43" t="str">
        <f>IF(OR(LEFT(B62,5)="000 9",LEFT(B62,5)="000 7"),"X",B62)</f>
        <v>000 0106 0000000 000 212</v>
      </c>
      <c r="D62" s="45">
        <v>108000</v>
      </c>
      <c r="E62" s="46">
        <v>16623.77</v>
      </c>
      <c r="F62" s="47">
        <f t="shared" si="1"/>
        <v>15.39237962962963</v>
      </c>
    </row>
    <row r="63" spans="1:6" s="7" customFormat="1" ht="12.75">
      <c r="A63" s="39" t="s">
        <v>225</v>
      </c>
      <c r="B63" s="33" t="s">
        <v>296</v>
      </c>
      <c r="C63" s="43" t="str">
        <f>IF(OR(LEFT(B63,5)="000 9",LEFT(B63,5)="000 7"),"X",B63)</f>
        <v>000 0106 0000000 000 213</v>
      </c>
      <c r="D63" s="45">
        <v>720600</v>
      </c>
      <c r="E63" s="46">
        <v>85993.71</v>
      </c>
      <c r="F63" s="47">
        <f t="shared" si="1"/>
        <v>11.933626144879268</v>
      </c>
    </row>
    <row r="64" spans="1:6" s="7" customFormat="1" ht="12.75">
      <c r="A64" s="39" t="s">
        <v>227</v>
      </c>
      <c r="B64" s="33" t="s">
        <v>297</v>
      </c>
      <c r="C64" s="43" t="str">
        <f>IF(OR(LEFT(B64,5)="000 9",LEFT(B64,5)="000 7"),"X",B64)</f>
        <v>000 0106 0000000 000 220</v>
      </c>
      <c r="D64" s="45">
        <v>50000</v>
      </c>
      <c r="E64" s="46">
        <v>16000</v>
      </c>
      <c r="F64" s="47">
        <f t="shared" si="1"/>
        <v>32</v>
      </c>
    </row>
    <row r="65" spans="1:6" s="7" customFormat="1" ht="12.75">
      <c r="A65" s="39" t="s">
        <v>239</v>
      </c>
      <c r="B65" s="33" t="s">
        <v>298</v>
      </c>
      <c r="C65" s="43" t="str">
        <f>IF(OR(LEFT(B65,5)="000 9",LEFT(B65,5)="000 7"),"X",B65)</f>
        <v>000 0106 0000000 000 226</v>
      </c>
      <c r="D65" s="45">
        <v>50000</v>
      </c>
      <c r="E65" s="46">
        <v>16000</v>
      </c>
      <c r="F65" s="47">
        <f t="shared" si="1"/>
        <v>32</v>
      </c>
    </row>
    <row r="66" spans="1:6" s="7" customFormat="1" ht="12.75">
      <c r="A66" s="39" t="s">
        <v>248</v>
      </c>
      <c r="B66" s="33" t="s">
        <v>299</v>
      </c>
      <c r="C66" s="43" t="str">
        <f>IF(OR(LEFT(B66,5)="000 9",LEFT(B66,5)="000 7"),"X",B66)</f>
        <v>000 0106 0000000 000 290</v>
      </c>
      <c r="D66" s="45">
        <v>9500</v>
      </c>
      <c r="E66" s="46"/>
      <c r="F66" s="47">
        <f t="shared" si="1"/>
        <v>0</v>
      </c>
    </row>
    <row r="67" spans="1:6" s="7" customFormat="1" ht="12.75">
      <c r="A67" s="39" t="s">
        <v>250</v>
      </c>
      <c r="B67" s="33" t="s">
        <v>300</v>
      </c>
      <c r="C67" s="43" t="str">
        <f>IF(OR(LEFT(B67,5)="000 9",LEFT(B67,5)="000 7"),"X",B67)</f>
        <v>000 0106 0000000 000 300</v>
      </c>
      <c r="D67" s="45">
        <v>120000</v>
      </c>
      <c r="E67" s="46"/>
      <c r="F67" s="47">
        <f t="shared" si="1"/>
        <v>0</v>
      </c>
    </row>
    <row r="68" spans="1:6" s="7" customFormat="1" ht="22.5">
      <c r="A68" s="39" t="s">
        <v>252</v>
      </c>
      <c r="B68" s="33" t="s">
        <v>301</v>
      </c>
      <c r="C68" s="43" t="str">
        <f>IF(OR(LEFT(B68,5)="000 9",LEFT(B68,5)="000 7"),"X",B68)</f>
        <v>000 0106 0000000 000 310</v>
      </c>
      <c r="D68" s="45">
        <v>60000</v>
      </c>
      <c r="E68" s="46"/>
      <c r="F68" s="47">
        <f t="shared" si="1"/>
        <v>0</v>
      </c>
    </row>
    <row r="69" spans="1:6" s="7" customFormat="1" ht="22.5">
      <c r="A69" s="39" t="s">
        <v>254</v>
      </c>
      <c r="B69" s="33" t="s">
        <v>302</v>
      </c>
      <c r="C69" s="43" t="str">
        <f>IF(OR(LEFT(B69,5)="000 9",LEFT(B69,5)="000 7"),"X",B69)</f>
        <v>000 0106 0000000 000 340</v>
      </c>
      <c r="D69" s="45">
        <v>60000</v>
      </c>
      <c r="E69" s="46"/>
      <c r="F69" s="47">
        <f t="shared" si="1"/>
        <v>0</v>
      </c>
    </row>
    <row r="70" spans="1:6" s="7" customFormat="1" ht="12.75">
      <c r="A70" s="39" t="s">
        <v>303</v>
      </c>
      <c r="B70" s="33" t="s">
        <v>304</v>
      </c>
      <c r="C70" s="43" t="str">
        <f>IF(OR(LEFT(B70,5)="000 9",LEFT(B70,5)="000 7"),"X",B70)</f>
        <v>000 0111 0000000 000 000</v>
      </c>
      <c r="D70" s="45">
        <v>100000</v>
      </c>
      <c r="E70" s="46"/>
      <c r="F70" s="47">
        <f t="shared" si="1"/>
        <v>0</v>
      </c>
    </row>
    <row r="71" spans="1:6" s="7" customFormat="1" ht="12.75">
      <c r="A71" s="39" t="s">
        <v>217</v>
      </c>
      <c r="B71" s="33" t="s">
        <v>305</v>
      </c>
      <c r="C71" s="43" t="str">
        <f>IF(OR(LEFT(B71,5)="000 9",LEFT(B71,5)="000 7"),"X",B71)</f>
        <v>000 0111 0000000 000 200</v>
      </c>
      <c r="D71" s="45">
        <v>100000</v>
      </c>
      <c r="E71" s="46"/>
      <c r="F71" s="47">
        <f t="shared" si="1"/>
        <v>0</v>
      </c>
    </row>
    <row r="72" spans="1:6" s="7" customFormat="1" ht="12.75">
      <c r="A72" s="39" t="s">
        <v>248</v>
      </c>
      <c r="B72" s="33" t="s">
        <v>306</v>
      </c>
      <c r="C72" s="43" t="str">
        <f>IF(OR(LEFT(B72,5)="000 9",LEFT(B72,5)="000 7"),"X",B72)</f>
        <v>000 0111 0000000 000 290</v>
      </c>
      <c r="D72" s="45">
        <v>100000</v>
      </c>
      <c r="E72" s="46"/>
      <c r="F72" s="47">
        <f t="shared" si="1"/>
        <v>0</v>
      </c>
    </row>
    <row r="73" spans="1:6" s="7" customFormat="1" ht="12.75">
      <c r="A73" s="39" t="s">
        <v>307</v>
      </c>
      <c r="B73" s="33" t="s">
        <v>308</v>
      </c>
      <c r="C73" s="43" t="str">
        <f>IF(OR(LEFT(B73,5)="000 9",LEFT(B73,5)="000 7"),"X",B73)</f>
        <v>000 0113 0000000 000 000</v>
      </c>
      <c r="D73" s="45">
        <v>18629678</v>
      </c>
      <c r="E73" s="46">
        <v>4306217.47</v>
      </c>
      <c r="F73" s="47">
        <f t="shared" si="1"/>
        <v>23.114825012005035</v>
      </c>
    </row>
    <row r="74" spans="1:6" s="7" customFormat="1" ht="12.75">
      <c r="A74" s="39" t="s">
        <v>217</v>
      </c>
      <c r="B74" s="33" t="s">
        <v>309</v>
      </c>
      <c r="C74" s="43" t="str">
        <f>IF(OR(LEFT(B74,5)="000 9",LEFT(B74,5)="000 7"),"X",B74)</f>
        <v>000 0113 0000000 000 200</v>
      </c>
      <c r="D74" s="45">
        <v>15918791</v>
      </c>
      <c r="E74" s="46">
        <v>3910145.33</v>
      </c>
      <c r="F74" s="47">
        <f t="shared" si="1"/>
        <v>24.563079759009337</v>
      </c>
    </row>
    <row r="75" spans="1:6" s="7" customFormat="1" ht="22.5">
      <c r="A75" s="39" t="s">
        <v>219</v>
      </c>
      <c r="B75" s="33" t="s">
        <v>310</v>
      </c>
      <c r="C75" s="43" t="str">
        <f>IF(OR(LEFT(B75,5)="000 9",LEFT(B75,5)="000 7"),"X",B75)</f>
        <v>000 0113 0000000 000 210</v>
      </c>
      <c r="D75" s="45">
        <v>9241619</v>
      </c>
      <c r="E75" s="46">
        <v>2144310.14</v>
      </c>
      <c r="F75" s="47">
        <f t="shared" si="1"/>
        <v>23.202754192744802</v>
      </c>
    </row>
    <row r="76" spans="1:6" s="7" customFormat="1" ht="12.75">
      <c r="A76" s="39" t="s">
        <v>221</v>
      </c>
      <c r="B76" s="33" t="s">
        <v>311</v>
      </c>
      <c r="C76" s="43" t="str">
        <f>IF(OR(LEFT(B76,5)="000 9",LEFT(B76,5)="000 7"),"X",B76)</f>
        <v>000 0113 0000000 000 211</v>
      </c>
      <c r="D76" s="45">
        <v>6982422</v>
      </c>
      <c r="E76" s="46">
        <v>1852865.44</v>
      </c>
      <c r="F76" s="47">
        <f t="shared" si="1"/>
        <v>26.536142329982347</v>
      </c>
    </row>
    <row r="77" spans="1:6" s="7" customFormat="1" ht="12.75">
      <c r="A77" s="39" t="s">
        <v>223</v>
      </c>
      <c r="B77" s="33" t="s">
        <v>312</v>
      </c>
      <c r="C77" s="43" t="str">
        <f>IF(OR(LEFT(B77,5)="000 9",LEFT(B77,5)="000 7"),"X",B77)</f>
        <v>000 0113 0000000 000 212</v>
      </c>
      <c r="D77" s="45">
        <v>127000</v>
      </c>
      <c r="E77" s="46">
        <v>31222</v>
      </c>
      <c r="F77" s="47">
        <f t="shared" si="1"/>
        <v>24.58425196850394</v>
      </c>
    </row>
    <row r="78" spans="1:6" s="7" customFormat="1" ht="12.75">
      <c r="A78" s="39" t="s">
        <v>225</v>
      </c>
      <c r="B78" s="33" t="s">
        <v>313</v>
      </c>
      <c r="C78" s="43" t="str">
        <f>IF(OR(LEFT(B78,5)="000 9",LEFT(B78,5)="000 7"),"X",B78)</f>
        <v>000 0113 0000000 000 213</v>
      </c>
      <c r="D78" s="45">
        <v>2132197</v>
      </c>
      <c r="E78" s="46">
        <v>260222.7</v>
      </c>
      <c r="F78" s="47">
        <f t="shared" si="1"/>
        <v>12.204439833655147</v>
      </c>
    </row>
    <row r="79" spans="1:6" s="7" customFormat="1" ht="12.75">
      <c r="A79" s="39" t="s">
        <v>227</v>
      </c>
      <c r="B79" s="33" t="s">
        <v>314</v>
      </c>
      <c r="C79" s="43" t="str">
        <f>IF(OR(LEFT(B79,5)="000 9",LEFT(B79,5)="000 7"),"X",B79)</f>
        <v>000 0113 0000000 000 220</v>
      </c>
      <c r="D79" s="45">
        <v>6365172</v>
      </c>
      <c r="E79" s="46">
        <v>1637049.2</v>
      </c>
      <c r="F79" s="47">
        <f t="shared" si="1"/>
        <v>25.718852530615038</v>
      </c>
    </row>
    <row r="80" spans="1:6" s="7" customFormat="1" ht="12.75">
      <c r="A80" s="39" t="s">
        <v>229</v>
      </c>
      <c r="B80" s="33" t="s">
        <v>315</v>
      </c>
      <c r="C80" s="43" t="str">
        <f>IF(OR(LEFT(B80,5)="000 9",LEFT(B80,5)="000 7"),"X",B80)</f>
        <v>000 0113 0000000 000 221</v>
      </c>
      <c r="D80" s="45">
        <v>555500</v>
      </c>
      <c r="E80" s="46">
        <v>186628.55</v>
      </c>
      <c r="F80" s="47">
        <f t="shared" si="1"/>
        <v>33.596498649864984</v>
      </c>
    </row>
    <row r="81" spans="1:6" s="7" customFormat="1" ht="12.75">
      <c r="A81" s="39" t="s">
        <v>231</v>
      </c>
      <c r="B81" s="33" t="s">
        <v>316</v>
      </c>
      <c r="C81" s="43" t="str">
        <f>IF(OR(LEFT(B81,5)="000 9",LEFT(B81,5)="000 7"),"X",B81)</f>
        <v>000 0113 0000000 000 222</v>
      </c>
      <c r="D81" s="45">
        <v>17800</v>
      </c>
      <c r="E81" s="46"/>
      <c r="F81" s="47">
        <f t="shared" si="1"/>
        <v>0</v>
      </c>
    </row>
    <row r="82" spans="1:6" s="7" customFormat="1" ht="12.75">
      <c r="A82" s="39" t="s">
        <v>233</v>
      </c>
      <c r="B82" s="33" t="s">
        <v>317</v>
      </c>
      <c r="C82" s="43" t="str">
        <f>IF(OR(LEFT(B82,5)="000 9",LEFT(B82,5)="000 7"),"X",B82)</f>
        <v>000 0113 0000000 000 223</v>
      </c>
      <c r="D82" s="45">
        <v>1645340</v>
      </c>
      <c r="E82" s="46">
        <v>239496.92</v>
      </c>
      <c r="F82" s="47">
        <f t="shared" si="1"/>
        <v>14.556074732274183</v>
      </c>
    </row>
    <row r="83" spans="1:6" s="7" customFormat="1" ht="22.5">
      <c r="A83" s="39" t="s">
        <v>235</v>
      </c>
      <c r="B83" s="33" t="s">
        <v>318</v>
      </c>
      <c r="C83" s="43" t="str">
        <f>IF(OR(LEFT(B83,5)="000 9",LEFT(B83,5)="000 7"),"X",B83)</f>
        <v>000 0113 0000000 000 224</v>
      </c>
      <c r="D83" s="45">
        <v>1000</v>
      </c>
      <c r="E83" s="46"/>
      <c r="F83" s="47">
        <f t="shared" si="1"/>
        <v>0</v>
      </c>
    </row>
    <row r="84" spans="1:6" s="7" customFormat="1" ht="22.5">
      <c r="A84" s="39" t="s">
        <v>237</v>
      </c>
      <c r="B84" s="33" t="s">
        <v>319</v>
      </c>
      <c r="C84" s="43" t="str">
        <f>IF(OR(LEFT(B84,5)="000 9",LEFT(B84,5)="000 7"),"X",B84)</f>
        <v>000 0113 0000000 000 225</v>
      </c>
      <c r="D84" s="45">
        <v>945732</v>
      </c>
      <c r="E84" s="46">
        <v>197100.99</v>
      </c>
      <c r="F84" s="47">
        <f t="shared" si="1"/>
        <v>20.841104033700876</v>
      </c>
    </row>
    <row r="85" spans="1:6" s="7" customFormat="1" ht="12.75">
      <c r="A85" s="39" t="s">
        <v>239</v>
      </c>
      <c r="B85" s="33" t="s">
        <v>320</v>
      </c>
      <c r="C85" s="43" t="str">
        <f>IF(OR(LEFT(B85,5)="000 9",LEFT(B85,5)="000 7"),"X",B85)</f>
        <v>000 0113 0000000 000 226</v>
      </c>
      <c r="D85" s="45">
        <v>3199800</v>
      </c>
      <c r="E85" s="46">
        <v>1013822.74</v>
      </c>
      <c r="F85" s="47">
        <f t="shared" si="1"/>
        <v>31.683940871304454</v>
      </c>
    </row>
    <row r="86" spans="1:6" s="7" customFormat="1" ht="12.75">
      <c r="A86" s="39" t="s">
        <v>248</v>
      </c>
      <c r="B86" s="33" t="s">
        <v>321</v>
      </c>
      <c r="C86" s="43" t="str">
        <f>IF(OR(LEFT(B86,5)="000 9",LEFT(B86,5)="000 7"),"X",B86)</f>
        <v>000 0113 0000000 000 290</v>
      </c>
      <c r="D86" s="45">
        <v>312000</v>
      </c>
      <c r="E86" s="46">
        <v>128785.99</v>
      </c>
      <c r="F86" s="47">
        <f t="shared" si="1"/>
        <v>41.2775608974359</v>
      </c>
    </row>
    <row r="87" spans="1:6" s="7" customFormat="1" ht="12.75">
      <c r="A87" s="39" t="s">
        <v>250</v>
      </c>
      <c r="B87" s="33" t="s">
        <v>322</v>
      </c>
      <c r="C87" s="43" t="str">
        <f>IF(OR(LEFT(B87,5)="000 9",LEFT(B87,5)="000 7"),"X",B87)</f>
        <v>000 0113 0000000 000 300</v>
      </c>
      <c r="D87" s="45">
        <v>2710887</v>
      </c>
      <c r="E87" s="46">
        <v>396072.14</v>
      </c>
      <c r="F87" s="47">
        <f t="shared" si="1"/>
        <v>14.610426033988139</v>
      </c>
    </row>
    <row r="88" spans="1:6" s="7" customFormat="1" ht="22.5">
      <c r="A88" s="39" t="s">
        <v>252</v>
      </c>
      <c r="B88" s="33" t="s">
        <v>323</v>
      </c>
      <c r="C88" s="43" t="str">
        <f>IF(OR(LEFT(B88,5)="000 9",LEFT(B88,5)="000 7"),"X",B88)</f>
        <v>000 0113 0000000 000 310</v>
      </c>
      <c r="D88" s="45">
        <v>171900</v>
      </c>
      <c r="E88" s="46">
        <v>22889.4</v>
      </c>
      <c r="F88" s="47">
        <f t="shared" si="1"/>
        <v>13.315532286212918</v>
      </c>
    </row>
    <row r="89" spans="1:6" s="7" customFormat="1" ht="22.5">
      <c r="A89" s="39" t="s">
        <v>254</v>
      </c>
      <c r="B89" s="33" t="s">
        <v>324</v>
      </c>
      <c r="C89" s="43" t="str">
        <f>IF(OR(LEFT(B89,5)="000 9",LEFT(B89,5)="000 7"),"X",B89)</f>
        <v>000 0113 0000000 000 340</v>
      </c>
      <c r="D89" s="45">
        <v>2538987</v>
      </c>
      <c r="E89" s="46">
        <v>373182.74</v>
      </c>
      <c r="F89" s="47">
        <f t="shared" si="1"/>
        <v>14.698095736606763</v>
      </c>
    </row>
    <row r="90" spans="1:6" s="7" customFormat="1" ht="22.5">
      <c r="A90" s="39" t="s">
        <v>325</v>
      </c>
      <c r="B90" s="33" t="s">
        <v>326</v>
      </c>
      <c r="C90" s="43" t="str">
        <f>IF(OR(LEFT(B90,5)="000 9",LEFT(B90,5)="000 7"),"X",B90)</f>
        <v>000 0300 0000000 000 000</v>
      </c>
      <c r="D90" s="45">
        <v>1509122</v>
      </c>
      <c r="E90" s="46">
        <v>251968.13</v>
      </c>
      <c r="F90" s="47">
        <f t="shared" si="1"/>
        <v>16.696339328430703</v>
      </c>
    </row>
    <row r="91" spans="1:6" s="7" customFormat="1" ht="12.75">
      <c r="A91" s="39" t="s">
        <v>217</v>
      </c>
      <c r="B91" s="33" t="s">
        <v>327</v>
      </c>
      <c r="C91" s="43" t="str">
        <f>IF(OR(LEFT(B91,5)="000 9",LEFT(B91,5)="000 7"),"X",B91)</f>
        <v>000 0300 0000000 000 200</v>
      </c>
      <c r="D91" s="45">
        <v>1341300</v>
      </c>
      <c r="E91" s="46">
        <v>251968.13</v>
      </c>
      <c r="F91" s="47">
        <f t="shared" si="1"/>
        <v>18.785367181092973</v>
      </c>
    </row>
    <row r="92" spans="1:6" s="7" customFormat="1" ht="22.5">
      <c r="A92" s="39" t="s">
        <v>219</v>
      </c>
      <c r="B92" s="33" t="s">
        <v>328</v>
      </c>
      <c r="C92" s="43" t="str">
        <f>IF(OR(LEFT(B92,5)="000 9",LEFT(B92,5)="000 7"),"X",B92)</f>
        <v>000 0300 0000000 000 210</v>
      </c>
      <c r="D92" s="45">
        <v>981000</v>
      </c>
      <c r="E92" s="46">
        <v>251968.13</v>
      </c>
      <c r="F92" s="47">
        <f t="shared" si="1"/>
        <v>25.684824668705403</v>
      </c>
    </row>
    <row r="93" spans="1:6" s="7" customFormat="1" ht="12.75">
      <c r="A93" s="39" t="s">
        <v>221</v>
      </c>
      <c r="B93" s="33" t="s">
        <v>329</v>
      </c>
      <c r="C93" s="43" t="str">
        <f>IF(OR(LEFT(B93,5)="000 9",LEFT(B93,5)="000 7"),"X",B93)</f>
        <v>000 0300 0000000 000 211</v>
      </c>
      <c r="D93" s="45">
        <v>710000</v>
      </c>
      <c r="E93" s="46">
        <v>175572.13</v>
      </c>
      <c r="F93" s="47">
        <f t="shared" si="1"/>
        <v>24.72846901408451</v>
      </c>
    </row>
    <row r="94" spans="1:6" s="7" customFormat="1" ht="12.75">
      <c r="A94" s="39" t="s">
        <v>223</v>
      </c>
      <c r="B94" s="33" t="s">
        <v>330</v>
      </c>
      <c r="C94" s="43" t="str">
        <f>IF(OR(LEFT(B94,5)="000 9",LEFT(B94,5)="000 7"),"X",B94)</f>
        <v>000 0300 0000000 000 212</v>
      </c>
      <c r="D94" s="45">
        <v>50000</v>
      </c>
      <c r="E94" s="46">
        <v>10184</v>
      </c>
      <c r="F94" s="47">
        <f t="shared" si="1"/>
        <v>20.368</v>
      </c>
    </row>
    <row r="95" spans="1:6" s="7" customFormat="1" ht="12.75">
      <c r="A95" s="39" t="s">
        <v>225</v>
      </c>
      <c r="B95" s="33" t="s">
        <v>331</v>
      </c>
      <c r="C95" s="43" t="str">
        <f>IF(OR(LEFT(B95,5)="000 9",LEFT(B95,5)="000 7"),"X",B95)</f>
        <v>000 0300 0000000 000 213</v>
      </c>
      <c r="D95" s="45">
        <v>221000</v>
      </c>
      <c r="E95" s="46">
        <v>66212</v>
      </c>
      <c r="F95" s="47">
        <f aca="true" t="shared" si="2" ref="F95:F127">E95/D95*100</f>
        <v>29.96018099547511</v>
      </c>
    </row>
    <row r="96" spans="1:6" s="7" customFormat="1" ht="12.75">
      <c r="A96" s="39" t="s">
        <v>227</v>
      </c>
      <c r="B96" s="33" t="s">
        <v>332</v>
      </c>
      <c r="C96" s="43" t="str">
        <f>IF(OR(LEFT(B96,5)="000 9",LEFT(B96,5)="000 7"),"X",B96)</f>
        <v>000 0300 0000000 000 220</v>
      </c>
      <c r="D96" s="45">
        <v>356300</v>
      </c>
      <c r="E96" s="46"/>
      <c r="F96" s="47">
        <f t="shared" si="2"/>
        <v>0</v>
      </c>
    </row>
    <row r="97" spans="1:6" s="7" customFormat="1" ht="22.5">
      <c r="A97" s="39" t="s">
        <v>237</v>
      </c>
      <c r="B97" s="33" t="s">
        <v>333</v>
      </c>
      <c r="C97" s="43" t="str">
        <f>IF(OR(LEFT(B97,5)="000 9",LEFT(B97,5)="000 7"),"X",B97)</f>
        <v>000 0300 0000000 000 225</v>
      </c>
      <c r="D97" s="45">
        <v>8000</v>
      </c>
      <c r="E97" s="46"/>
      <c r="F97" s="47">
        <f t="shared" si="2"/>
        <v>0</v>
      </c>
    </row>
    <row r="98" spans="1:6" s="7" customFormat="1" ht="12.75">
      <c r="A98" s="39" t="s">
        <v>239</v>
      </c>
      <c r="B98" s="33" t="s">
        <v>334</v>
      </c>
      <c r="C98" s="43" t="str">
        <f>IF(OR(LEFT(B98,5)="000 9",LEFT(B98,5)="000 7"),"X",B98)</f>
        <v>000 0300 0000000 000 226</v>
      </c>
      <c r="D98" s="45">
        <v>348300</v>
      </c>
      <c r="E98" s="46"/>
      <c r="F98" s="47">
        <f t="shared" si="2"/>
        <v>0</v>
      </c>
    </row>
    <row r="99" spans="1:6" s="7" customFormat="1" ht="12.75">
      <c r="A99" s="39" t="s">
        <v>243</v>
      </c>
      <c r="B99" s="33" t="s">
        <v>335</v>
      </c>
      <c r="C99" s="43" t="str">
        <f>IF(OR(LEFT(B99,5)="000 9",LEFT(B99,5)="000 7"),"X",B99)</f>
        <v>000 0300 0000000 000 260</v>
      </c>
      <c r="D99" s="45">
        <v>4000</v>
      </c>
      <c r="E99" s="46"/>
      <c r="F99" s="47">
        <f t="shared" si="2"/>
        <v>0</v>
      </c>
    </row>
    <row r="100" spans="1:6" s="7" customFormat="1" ht="22.5">
      <c r="A100" s="39" t="s">
        <v>245</v>
      </c>
      <c r="B100" s="33" t="s">
        <v>336</v>
      </c>
      <c r="C100" s="43" t="str">
        <f>IF(OR(LEFT(B100,5)="000 9",LEFT(B100,5)="000 7"),"X",B100)</f>
        <v>000 0300 0000000 000 262</v>
      </c>
      <c r="D100" s="45">
        <v>4000</v>
      </c>
      <c r="E100" s="46"/>
      <c r="F100" s="47">
        <f t="shared" si="2"/>
        <v>0</v>
      </c>
    </row>
    <row r="101" spans="1:6" s="7" customFormat="1" ht="12.75">
      <c r="A101" s="39" t="s">
        <v>250</v>
      </c>
      <c r="B101" s="33" t="s">
        <v>337</v>
      </c>
      <c r="C101" s="43" t="str">
        <f>IF(OR(LEFT(B101,5)="000 9",LEFT(B101,5)="000 7"),"X",B101)</f>
        <v>000 0300 0000000 000 300</v>
      </c>
      <c r="D101" s="45">
        <v>167822</v>
      </c>
      <c r="E101" s="46"/>
      <c r="F101" s="47">
        <f t="shared" si="2"/>
        <v>0</v>
      </c>
    </row>
    <row r="102" spans="1:6" s="7" customFormat="1" ht="22.5">
      <c r="A102" s="39" t="s">
        <v>254</v>
      </c>
      <c r="B102" s="33" t="s">
        <v>338</v>
      </c>
      <c r="C102" s="43" t="str">
        <f>IF(OR(LEFT(B102,5)="000 9",LEFT(B102,5)="000 7"),"X",B102)</f>
        <v>000 0300 0000000 000 340</v>
      </c>
      <c r="D102" s="45">
        <v>167822</v>
      </c>
      <c r="E102" s="46"/>
      <c r="F102" s="47">
        <f t="shared" si="2"/>
        <v>0</v>
      </c>
    </row>
    <row r="103" spans="1:6" s="7" customFormat="1" ht="45">
      <c r="A103" s="39" t="s">
        <v>339</v>
      </c>
      <c r="B103" s="33" t="s">
        <v>340</v>
      </c>
      <c r="C103" s="43" t="str">
        <f>IF(OR(LEFT(B103,5)="000 9",LEFT(B103,5)="000 7"),"X",B103)</f>
        <v>000 0309 0000000 000 000</v>
      </c>
      <c r="D103" s="45">
        <v>1509122</v>
      </c>
      <c r="E103" s="46">
        <v>251968.13</v>
      </c>
      <c r="F103" s="47">
        <f t="shared" si="2"/>
        <v>16.696339328430703</v>
      </c>
    </row>
    <row r="104" spans="1:6" s="7" customFormat="1" ht="12.75">
      <c r="A104" s="39" t="s">
        <v>217</v>
      </c>
      <c r="B104" s="33" t="s">
        <v>341</v>
      </c>
      <c r="C104" s="43" t="str">
        <f>IF(OR(LEFT(B104,5)="000 9",LEFT(B104,5)="000 7"),"X",B104)</f>
        <v>000 0309 0000000 000 200</v>
      </c>
      <c r="D104" s="45">
        <v>1341300</v>
      </c>
      <c r="E104" s="46">
        <v>251968.13</v>
      </c>
      <c r="F104" s="47">
        <f t="shared" si="2"/>
        <v>18.785367181092973</v>
      </c>
    </row>
    <row r="105" spans="1:6" s="7" customFormat="1" ht="22.5">
      <c r="A105" s="39" t="s">
        <v>219</v>
      </c>
      <c r="B105" s="33" t="s">
        <v>342</v>
      </c>
      <c r="C105" s="43" t="str">
        <f>IF(OR(LEFT(B105,5)="000 9",LEFT(B105,5)="000 7"),"X",B105)</f>
        <v>000 0309 0000000 000 210</v>
      </c>
      <c r="D105" s="45">
        <v>981000</v>
      </c>
      <c r="E105" s="46">
        <v>251968.13</v>
      </c>
      <c r="F105" s="47">
        <f t="shared" si="2"/>
        <v>25.684824668705403</v>
      </c>
    </row>
    <row r="106" spans="1:6" s="7" customFormat="1" ht="12.75">
      <c r="A106" s="39" t="s">
        <v>221</v>
      </c>
      <c r="B106" s="33" t="s">
        <v>343</v>
      </c>
      <c r="C106" s="43" t="str">
        <f>IF(OR(LEFT(B106,5)="000 9",LEFT(B106,5)="000 7"),"X",B106)</f>
        <v>000 0309 0000000 000 211</v>
      </c>
      <c r="D106" s="45">
        <v>710000</v>
      </c>
      <c r="E106" s="46">
        <v>175572.13</v>
      </c>
      <c r="F106" s="47">
        <f t="shared" si="2"/>
        <v>24.72846901408451</v>
      </c>
    </row>
    <row r="107" spans="1:6" s="7" customFormat="1" ht="12.75">
      <c r="A107" s="39" t="s">
        <v>223</v>
      </c>
      <c r="B107" s="33" t="s">
        <v>344</v>
      </c>
      <c r="C107" s="43" t="str">
        <f>IF(OR(LEFT(B107,5)="000 9",LEFT(B107,5)="000 7"),"X",B107)</f>
        <v>000 0309 0000000 000 212</v>
      </c>
      <c r="D107" s="45">
        <v>50000</v>
      </c>
      <c r="E107" s="46">
        <v>10184</v>
      </c>
      <c r="F107" s="47">
        <f t="shared" si="2"/>
        <v>20.368</v>
      </c>
    </row>
    <row r="108" spans="1:6" s="7" customFormat="1" ht="12.75">
      <c r="A108" s="39" t="s">
        <v>225</v>
      </c>
      <c r="B108" s="33" t="s">
        <v>345</v>
      </c>
      <c r="C108" s="43" t="str">
        <f>IF(OR(LEFT(B108,5)="000 9",LEFT(B108,5)="000 7"),"X",B108)</f>
        <v>000 0309 0000000 000 213</v>
      </c>
      <c r="D108" s="45">
        <v>221000</v>
      </c>
      <c r="E108" s="46">
        <v>66212</v>
      </c>
      <c r="F108" s="47">
        <f t="shared" si="2"/>
        <v>29.96018099547511</v>
      </c>
    </row>
    <row r="109" spans="1:6" s="7" customFormat="1" ht="12.75">
      <c r="A109" s="39" t="s">
        <v>227</v>
      </c>
      <c r="B109" s="33" t="s">
        <v>346</v>
      </c>
      <c r="C109" s="43" t="str">
        <f>IF(OR(LEFT(B109,5)="000 9",LEFT(B109,5)="000 7"),"X",B109)</f>
        <v>000 0309 0000000 000 220</v>
      </c>
      <c r="D109" s="45">
        <v>356300</v>
      </c>
      <c r="E109" s="46"/>
      <c r="F109" s="47">
        <f t="shared" si="2"/>
        <v>0</v>
      </c>
    </row>
    <row r="110" spans="1:6" s="7" customFormat="1" ht="22.5">
      <c r="A110" s="39" t="s">
        <v>237</v>
      </c>
      <c r="B110" s="33" t="s">
        <v>347</v>
      </c>
      <c r="C110" s="43" t="str">
        <f>IF(OR(LEFT(B110,5)="000 9",LEFT(B110,5)="000 7"),"X",B110)</f>
        <v>000 0309 0000000 000 225</v>
      </c>
      <c r="D110" s="45">
        <v>8000</v>
      </c>
      <c r="E110" s="46"/>
      <c r="F110" s="47">
        <f t="shared" si="2"/>
        <v>0</v>
      </c>
    </row>
    <row r="111" spans="1:6" s="7" customFormat="1" ht="12.75">
      <c r="A111" s="39" t="s">
        <v>239</v>
      </c>
      <c r="B111" s="33" t="s">
        <v>348</v>
      </c>
      <c r="C111" s="43" t="str">
        <f>IF(OR(LEFT(B111,5)="000 9",LEFT(B111,5)="000 7"),"X",B111)</f>
        <v>000 0309 0000000 000 226</v>
      </c>
      <c r="D111" s="45">
        <v>348300</v>
      </c>
      <c r="E111" s="46"/>
      <c r="F111" s="47">
        <f t="shared" si="2"/>
        <v>0</v>
      </c>
    </row>
    <row r="112" spans="1:6" s="7" customFormat="1" ht="12.75">
      <c r="A112" s="39" t="s">
        <v>243</v>
      </c>
      <c r="B112" s="33" t="s">
        <v>349</v>
      </c>
      <c r="C112" s="43" t="str">
        <f>IF(OR(LEFT(B112,5)="000 9",LEFT(B112,5)="000 7"),"X",B112)</f>
        <v>000 0309 0000000 000 260</v>
      </c>
      <c r="D112" s="45">
        <v>4000</v>
      </c>
      <c r="E112" s="46"/>
      <c r="F112" s="47">
        <f t="shared" si="2"/>
        <v>0</v>
      </c>
    </row>
    <row r="113" spans="1:6" s="7" customFormat="1" ht="22.5">
      <c r="A113" s="39" t="s">
        <v>245</v>
      </c>
      <c r="B113" s="33" t="s">
        <v>350</v>
      </c>
      <c r="C113" s="43" t="str">
        <f>IF(OR(LEFT(B113,5)="000 9",LEFT(B113,5)="000 7"),"X",B113)</f>
        <v>000 0309 0000000 000 262</v>
      </c>
      <c r="D113" s="45">
        <v>4000</v>
      </c>
      <c r="E113" s="46"/>
      <c r="F113" s="47">
        <f t="shared" si="2"/>
        <v>0</v>
      </c>
    </row>
    <row r="114" spans="1:6" s="7" customFormat="1" ht="12.75">
      <c r="A114" s="39" t="s">
        <v>250</v>
      </c>
      <c r="B114" s="33" t="s">
        <v>351</v>
      </c>
      <c r="C114" s="43" t="str">
        <f>IF(OR(LEFT(B114,5)="000 9",LEFT(B114,5)="000 7"),"X",B114)</f>
        <v>000 0309 0000000 000 300</v>
      </c>
      <c r="D114" s="45">
        <v>167822</v>
      </c>
      <c r="E114" s="46"/>
      <c r="F114" s="47">
        <f t="shared" si="2"/>
        <v>0</v>
      </c>
    </row>
    <row r="115" spans="1:6" s="7" customFormat="1" ht="22.5">
      <c r="A115" s="39" t="s">
        <v>254</v>
      </c>
      <c r="B115" s="33" t="s">
        <v>352</v>
      </c>
      <c r="C115" s="43" t="str">
        <f>IF(OR(LEFT(B115,5)="000 9",LEFT(B115,5)="000 7"),"X",B115)</f>
        <v>000 0309 0000000 000 340</v>
      </c>
      <c r="D115" s="45">
        <v>167822</v>
      </c>
      <c r="E115" s="46"/>
      <c r="F115" s="47">
        <f t="shared" si="2"/>
        <v>0</v>
      </c>
    </row>
    <row r="116" spans="1:6" s="7" customFormat="1" ht="12.75">
      <c r="A116" s="39" t="s">
        <v>353</v>
      </c>
      <c r="B116" s="33" t="s">
        <v>354</v>
      </c>
      <c r="C116" s="43" t="str">
        <f>IF(OR(LEFT(B116,5)="000 9",LEFT(B116,5)="000 7"),"X",B116)</f>
        <v>000 0400 0000000 000 000</v>
      </c>
      <c r="D116" s="45">
        <v>6972559.96</v>
      </c>
      <c r="E116" s="46">
        <v>3707272.96</v>
      </c>
      <c r="F116" s="47">
        <f t="shared" si="2"/>
        <v>53.169466899786975</v>
      </c>
    </row>
    <row r="117" spans="1:6" s="7" customFormat="1" ht="12.75">
      <c r="A117" s="39" t="s">
        <v>217</v>
      </c>
      <c r="B117" s="33" t="s">
        <v>355</v>
      </c>
      <c r="C117" s="43" t="str">
        <f>IF(OR(LEFT(B117,5)="000 9",LEFT(B117,5)="000 7"),"X",B117)</f>
        <v>000 0400 0000000 000 200</v>
      </c>
      <c r="D117" s="45">
        <v>6972559.96</v>
      </c>
      <c r="E117" s="46">
        <v>3707272.96</v>
      </c>
      <c r="F117" s="47">
        <f t="shared" si="2"/>
        <v>53.169466899786975</v>
      </c>
    </row>
    <row r="118" spans="1:6" s="7" customFormat="1" ht="12.75">
      <c r="A118" s="39" t="s">
        <v>227</v>
      </c>
      <c r="B118" s="33" t="s">
        <v>356</v>
      </c>
      <c r="C118" s="43" t="str">
        <f>IF(OR(LEFT(B118,5)="000 9",LEFT(B118,5)="000 7"),"X",B118)</f>
        <v>000 0400 0000000 000 220</v>
      </c>
      <c r="D118" s="45">
        <v>2834300</v>
      </c>
      <c r="E118" s="46">
        <v>65013</v>
      </c>
      <c r="F118" s="47">
        <f t="shared" si="2"/>
        <v>2.2937938820872876</v>
      </c>
    </row>
    <row r="119" spans="1:6" s="7" customFormat="1" ht="22.5">
      <c r="A119" s="39" t="s">
        <v>237</v>
      </c>
      <c r="B119" s="33" t="s">
        <v>357</v>
      </c>
      <c r="C119" s="43" t="str">
        <f>IF(OR(LEFT(B119,5)="000 9",LEFT(B119,5)="000 7"),"X",B119)</f>
        <v>000 0400 0000000 000 225</v>
      </c>
      <c r="D119" s="45">
        <v>2470700</v>
      </c>
      <c r="E119" s="46"/>
      <c r="F119" s="47">
        <f t="shared" si="2"/>
        <v>0</v>
      </c>
    </row>
    <row r="120" spans="1:6" s="7" customFormat="1" ht="12.75">
      <c r="A120" s="39" t="s">
        <v>239</v>
      </c>
      <c r="B120" s="33" t="s">
        <v>358</v>
      </c>
      <c r="C120" s="43" t="str">
        <f>IF(OR(LEFT(B120,5)="000 9",LEFT(B120,5)="000 7"),"X",B120)</f>
        <v>000 0400 0000000 000 226</v>
      </c>
      <c r="D120" s="45">
        <v>363600</v>
      </c>
      <c r="E120" s="46">
        <v>65013</v>
      </c>
      <c r="F120" s="47">
        <f t="shared" si="2"/>
        <v>17.88036303630363</v>
      </c>
    </row>
    <row r="121" spans="1:6" s="7" customFormat="1" ht="22.5">
      <c r="A121" s="39" t="s">
        <v>359</v>
      </c>
      <c r="B121" s="33" t="s">
        <v>360</v>
      </c>
      <c r="C121" s="43" t="str">
        <f>IF(OR(LEFT(B121,5)="000 9",LEFT(B121,5)="000 7"),"X",B121)</f>
        <v>000 0400 0000000 000 240</v>
      </c>
      <c r="D121" s="45">
        <v>380000</v>
      </c>
      <c r="E121" s="46"/>
      <c r="F121" s="47">
        <f t="shared" si="2"/>
        <v>0</v>
      </c>
    </row>
    <row r="122" spans="1:6" s="7" customFormat="1" ht="45">
      <c r="A122" s="39" t="s">
        <v>361</v>
      </c>
      <c r="B122" s="33" t="s">
        <v>362</v>
      </c>
      <c r="C122" s="43" t="str">
        <f>IF(OR(LEFT(B122,5)="000 9",LEFT(B122,5)="000 7"),"X",B122)</f>
        <v>000 0400 0000000 000 242</v>
      </c>
      <c r="D122" s="45">
        <v>380000</v>
      </c>
      <c r="E122" s="46"/>
      <c r="F122" s="47">
        <f t="shared" si="2"/>
        <v>0</v>
      </c>
    </row>
    <row r="123" spans="1:6" s="7" customFormat="1" ht="12.75">
      <c r="A123" s="39" t="s">
        <v>241</v>
      </c>
      <c r="B123" s="33" t="s">
        <v>363</v>
      </c>
      <c r="C123" s="43" t="str">
        <f>IF(OR(LEFT(B123,5)="000 9",LEFT(B123,5)="000 7"),"X",B123)</f>
        <v>000 0400 0000000 000 250</v>
      </c>
      <c r="D123" s="45">
        <v>3642259.96</v>
      </c>
      <c r="E123" s="46">
        <v>3642259.96</v>
      </c>
      <c r="F123" s="47">
        <f t="shared" si="2"/>
        <v>100</v>
      </c>
    </row>
    <row r="124" spans="1:6" s="7" customFormat="1" ht="33.75">
      <c r="A124" s="39" t="s">
        <v>242</v>
      </c>
      <c r="B124" s="33" t="s">
        <v>364</v>
      </c>
      <c r="C124" s="43" t="str">
        <f>IF(OR(LEFT(B124,5)="000 9",LEFT(B124,5)="000 7"),"X",B124)</f>
        <v>000 0400 0000000 000 251</v>
      </c>
      <c r="D124" s="45">
        <v>3642259.96</v>
      </c>
      <c r="E124" s="46">
        <v>3642259.96</v>
      </c>
      <c r="F124" s="47">
        <f t="shared" si="2"/>
        <v>100</v>
      </c>
    </row>
    <row r="125" spans="1:6" s="7" customFormat="1" ht="12.75">
      <c r="A125" s="39" t="s">
        <v>248</v>
      </c>
      <c r="B125" s="33" t="s">
        <v>365</v>
      </c>
      <c r="C125" s="43" t="str">
        <f>IF(OR(LEFT(B125,5)="000 9",LEFT(B125,5)="000 7"),"X",B125)</f>
        <v>000 0400 0000000 000 290</v>
      </c>
      <c r="D125" s="45">
        <v>116000</v>
      </c>
      <c r="E125" s="46"/>
      <c r="F125" s="47">
        <f t="shared" si="2"/>
        <v>0</v>
      </c>
    </row>
    <row r="126" spans="1:6" s="7" customFormat="1" ht="12.75">
      <c r="A126" s="39" t="s">
        <v>366</v>
      </c>
      <c r="B126" s="33" t="s">
        <v>367</v>
      </c>
      <c r="C126" s="43" t="str">
        <f>IF(OR(LEFT(B126,5)="000 9",LEFT(B126,5)="000 7"),"X",B126)</f>
        <v>000 0405 0000000 000 000</v>
      </c>
      <c r="D126" s="45">
        <v>363600</v>
      </c>
      <c r="E126" s="46">
        <v>50000</v>
      </c>
      <c r="F126" s="47">
        <f t="shared" si="2"/>
        <v>13.751375137513753</v>
      </c>
    </row>
    <row r="127" spans="1:6" s="7" customFormat="1" ht="12.75">
      <c r="A127" s="39" t="s">
        <v>217</v>
      </c>
      <c r="B127" s="33" t="s">
        <v>368</v>
      </c>
      <c r="C127" s="43" t="str">
        <f>IF(OR(LEFT(B127,5)="000 9",LEFT(B127,5)="000 7"),"X",B127)</f>
        <v>000 0405 0000000 000 200</v>
      </c>
      <c r="D127" s="45">
        <v>363600</v>
      </c>
      <c r="E127" s="46">
        <v>50000</v>
      </c>
      <c r="F127" s="47">
        <f t="shared" si="2"/>
        <v>13.751375137513753</v>
      </c>
    </row>
    <row r="128" spans="1:6" s="7" customFormat="1" ht="12.75">
      <c r="A128" s="39" t="s">
        <v>227</v>
      </c>
      <c r="B128" s="33" t="s">
        <v>369</v>
      </c>
      <c r="C128" s="43" t="str">
        <f>IF(OR(LEFT(B128,5)="000 9",LEFT(B128,5)="000 7"),"X",B128)</f>
        <v>000 0405 0000000 000 220</v>
      </c>
      <c r="D128" s="45">
        <v>247600</v>
      </c>
      <c r="E128" s="46">
        <v>50000</v>
      </c>
      <c r="F128" s="47">
        <f aca="true" t="shared" si="3" ref="F128:F165">E128/D128*100</f>
        <v>20.19386106623586</v>
      </c>
    </row>
    <row r="129" spans="1:6" s="7" customFormat="1" ht="12.75">
      <c r="A129" s="39" t="s">
        <v>239</v>
      </c>
      <c r="B129" s="33" t="s">
        <v>370</v>
      </c>
      <c r="C129" s="43" t="str">
        <f>IF(OR(LEFT(B129,5)="000 9",LEFT(B129,5)="000 7"),"X",B129)</f>
        <v>000 0405 0000000 000 226</v>
      </c>
      <c r="D129" s="45">
        <v>247600</v>
      </c>
      <c r="E129" s="46">
        <v>50000</v>
      </c>
      <c r="F129" s="47">
        <f t="shared" si="3"/>
        <v>20.19386106623586</v>
      </c>
    </row>
    <row r="130" spans="1:6" s="7" customFormat="1" ht="12.75">
      <c r="A130" s="39" t="s">
        <v>248</v>
      </c>
      <c r="B130" s="33" t="s">
        <v>371</v>
      </c>
      <c r="C130" s="43" t="str">
        <f>IF(OR(LEFT(B130,5)="000 9",LEFT(B130,5)="000 7"),"X",B130)</f>
        <v>000 0405 0000000 000 290</v>
      </c>
      <c r="D130" s="45">
        <v>116000</v>
      </c>
      <c r="E130" s="46"/>
      <c r="F130" s="47">
        <f t="shared" si="3"/>
        <v>0</v>
      </c>
    </row>
    <row r="131" spans="1:6" s="7" customFormat="1" ht="12.75">
      <c r="A131" s="39" t="s">
        <v>372</v>
      </c>
      <c r="B131" s="33" t="s">
        <v>373</v>
      </c>
      <c r="C131" s="43" t="str">
        <f>IF(OR(LEFT(B131,5)="000 9",LEFT(B131,5)="000 7"),"X",B131)</f>
        <v>000 0409 0000000 000 000</v>
      </c>
      <c r="D131" s="45">
        <v>6128959.96</v>
      </c>
      <c r="E131" s="46">
        <v>3657272.96</v>
      </c>
      <c r="F131" s="47">
        <f t="shared" si="3"/>
        <v>59.671999554064634</v>
      </c>
    </row>
    <row r="132" spans="1:6" s="7" customFormat="1" ht="12.75">
      <c r="A132" s="39" t="s">
        <v>217</v>
      </c>
      <c r="B132" s="33" t="s">
        <v>374</v>
      </c>
      <c r="C132" s="43" t="str">
        <f>IF(OR(LEFT(B132,5)="000 9",LEFT(B132,5)="000 7"),"X",B132)</f>
        <v>000 0409 0000000 000 200</v>
      </c>
      <c r="D132" s="45">
        <v>6128959.96</v>
      </c>
      <c r="E132" s="46">
        <v>3657272.96</v>
      </c>
      <c r="F132" s="47">
        <f t="shared" si="3"/>
        <v>59.671999554064634</v>
      </c>
    </row>
    <row r="133" spans="1:6" s="7" customFormat="1" ht="12.75">
      <c r="A133" s="39" t="s">
        <v>227</v>
      </c>
      <c r="B133" s="33" t="s">
        <v>375</v>
      </c>
      <c r="C133" s="43" t="str">
        <f>IF(OR(LEFT(B133,5)="000 9",LEFT(B133,5)="000 7"),"X",B133)</f>
        <v>000 0409 0000000 000 220</v>
      </c>
      <c r="D133" s="45">
        <v>2486700</v>
      </c>
      <c r="E133" s="46">
        <v>15013</v>
      </c>
      <c r="F133" s="47">
        <f t="shared" si="3"/>
        <v>0.6037318534604094</v>
      </c>
    </row>
    <row r="134" spans="1:6" s="7" customFormat="1" ht="22.5">
      <c r="A134" s="39" t="s">
        <v>237</v>
      </c>
      <c r="B134" s="33" t="s">
        <v>376</v>
      </c>
      <c r="C134" s="43" t="str">
        <f>IF(OR(LEFT(B134,5)="000 9",LEFT(B134,5)="000 7"),"X",B134)</f>
        <v>000 0409 0000000 000 225</v>
      </c>
      <c r="D134" s="45">
        <v>2470700</v>
      </c>
      <c r="E134" s="46"/>
      <c r="F134" s="47">
        <f t="shared" si="3"/>
        <v>0</v>
      </c>
    </row>
    <row r="135" spans="1:6" s="7" customFormat="1" ht="12.75">
      <c r="A135" s="39" t="s">
        <v>239</v>
      </c>
      <c r="B135" s="33" t="s">
        <v>377</v>
      </c>
      <c r="C135" s="43" t="str">
        <f>IF(OR(LEFT(B135,5)="000 9",LEFT(B135,5)="000 7"),"X",B135)</f>
        <v>000 0409 0000000 000 226</v>
      </c>
      <c r="D135" s="45">
        <v>16000</v>
      </c>
      <c r="E135" s="46">
        <v>15013</v>
      </c>
      <c r="F135" s="47">
        <f t="shared" si="3"/>
        <v>93.83125</v>
      </c>
    </row>
    <row r="136" spans="1:6" s="7" customFormat="1" ht="12.75">
      <c r="A136" s="39" t="s">
        <v>241</v>
      </c>
      <c r="B136" s="33" t="s">
        <v>378</v>
      </c>
      <c r="C136" s="43" t="str">
        <f>IF(OR(LEFT(B136,5)="000 9",LEFT(B136,5)="000 7"),"X",B136)</f>
        <v>000 0409 0000000 000 250</v>
      </c>
      <c r="D136" s="45">
        <v>3642259.96</v>
      </c>
      <c r="E136" s="46">
        <v>3642259.96</v>
      </c>
      <c r="F136" s="47">
        <f t="shared" si="3"/>
        <v>100</v>
      </c>
    </row>
    <row r="137" spans="1:6" s="7" customFormat="1" ht="33.75">
      <c r="A137" s="39" t="s">
        <v>242</v>
      </c>
      <c r="B137" s="33" t="s">
        <v>379</v>
      </c>
      <c r="C137" s="43" t="str">
        <f>IF(OR(LEFT(B137,5)="000 9",LEFT(B137,5)="000 7"),"X",B137)</f>
        <v>000 0409 0000000 000 251</v>
      </c>
      <c r="D137" s="45">
        <v>3642259.96</v>
      </c>
      <c r="E137" s="46">
        <v>3642259.96</v>
      </c>
      <c r="F137" s="47">
        <f t="shared" si="3"/>
        <v>100</v>
      </c>
    </row>
    <row r="138" spans="1:6" s="7" customFormat="1" ht="22.5">
      <c r="A138" s="39" t="s">
        <v>380</v>
      </c>
      <c r="B138" s="33" t="s">
        <v>381</v>
      </c>
      <c r="C138" s="43" t="str">
        <f>IF(OR(LEFT(B138,5)="000 9",LEFT(B138,5)="000 7"),"X",B138)</f>
        <v>000 0412 0000000 000 000</v>
      </c>
      <c r="D138" s="45">
        <v>480000</v>
      </c>
      <c r="E138" s="46"/>
      <c r="F138" s="47">
        <f t="shared" si="3"/>
        <v>0</v>
      </c>
    </row>
    <row r="139" spans="1:6" s="7" customFormat="1" ht="12.75">
      <c r="A139" s="39" t="s">
        <v>217</v>
      </c>
      <c r="B139" s="33" t="s">
        <v>382</v>
      </c>
      <c r="C139" s="43" t="str">
        <f>IF(OR(LEFT(B139,5)="000 9",LEFT(B139,5)="000 7"),"X",B139)</f>
        <v>000 0412 0000000 000 200</v>
      </c>
      <c r="D139" s="45">
        <v>480000</v>
      </c>
      <c r="E139" s="46"/>
      <c r="F139" s="47">
        <f t="shared" si="3"/>
        <v>0</v>
      </c>
    </row>
    <row r="140" spans="1:6" s="7" customFormat="1" ht="12.75">
      <c r="A140" s="39" t="s">
        <v>227</v>
      </c>
      <c r="B140" s="33" t="s">
        <v>383</v>
      </c>
      <c r="C140" s="43" t="str">
        <f>IF(OR(LEFT(B140,5)="000 9",LEFT(B140,5)="000 7"),"X",B140)</f>
        <v>000 0412 0000000 000 220</v>
      </c>
      <c r="D140" s="45">
        <v>100000</v>
      </c>
      <c r="E140" s="46"/>
      <c r="F140" s="47">
        <f t="shared" si="3"/>
        <v>0</v>
      </c>
    </row>
    <row r="141" spans="1:6" s="7" customFormat="1" ht="12.75">
      <c r="A141" s="39" t="s">
        <v>239</v>
      </c>
      <c r="B141" s="33" t="s">
        <v>384</v>
      </c>
      <c r="C141" s="43" t="str">
        <f>IF(OR(LEFT(B141,5)="000 9",LEFT(B141,5)="000 7"),"X",B141)</f>
        <v>000 0412 0000000 000 226</v>
      </c>
      <c r="D141" s="45">
        <v>100000</v>
      </c>
      <c r="E141" s="46"/>
      <c r="F141" s="47">
        <f t="shared" si="3"/>
        <v>0</v>
      </c>
    </row>
    <row r="142" spans="1:6" s="7" customFormat="1" ht="22.5">
      <c r="A142" s="39" t="s">
        <v>359</v>
      </c>
      <c r="B142" s="33" t="s">
        <v>385</v>
      </c>
      <c r="C142" s="43" t="str">
        <f>IF(OR(LEFT(B142,5)="000 9",LEFT(B142,5)="000 7"),"X",B142)</f>
        <v>000 0412 0000000 000 240</v>
      </c>
      <c r="D142" s="45">
        <v>380000</v>
      </c>
      <c r="E142" s="46"/>
      <c r="F142" s="47">
        <f t="shared" si="3"/>
        <v>0</v>
      </c>
    </row>
    <row r="143" spans="1:6" s="7" customFormat="1" ht="45">
      <c r="A143" s="39" t="s">
        <v>361</v>
      </c>
      <c r="B143" s="33" t="s">
        <v>386</v>
      </c>
      <c r="C143" s="43" t="str">
        <f>IF(OR(LEFT(B143,5)="000 9",LEFT(B143,5)="000 7"),"X",B143)</f>
        <v>000 0412 0000000 000 242</v>
      </c>
      <c r="D143" s="45">
        <v>380000</v>
      </c>
      <c r="E143" s="46"/>
      <c r="F143" s="47">
        <f t="shared" si="3"/>
        <v>0</v>
      </c>
    </row>
    <row r="144" spans="1:6" s="7" customFormat="1" ht="12.75">
      <c r="A144" s="39" t="s">
        <v>387</v>
      </c>
      <c r="B144" s="33" t="s">
        <v>388</v>
      </c>
      <c r="C144" s="43" t="str">
        <f>IF(OR(LEFT(B144,5)="000 9",LEFT(B144,5)="000 7"),"X",B144)</f>
        <v>000 0500 0000000 000 000</v>
      </c>
      <c r="D144" s="45">
        <v>4128128.14</v>
      </c>
      <c r="E144" s="46">
        <v>976465.64</v>
      </c>
      <c r="F144" s="47">
        <f t="shared" si="3"/>
        <v>23.653956633235712</v>
      </c>
    </row>
    <row r="145" spans="1:6" s="7" customFormat="1" ht="12.75">
      <c r="A145" s="39" t="s">
        <v>217</v>
      </c>
      <c r="B145" s="33" t="s">
        <v>389</v>
      </c>
      <c r="C145" s="43" t="str">
        <f>IF(OR(LEFT(B145,5)="000 9",LEFT(B145,5)="000 7"),"X",B145)</f>
        <v>000 0500 0000000 000 200</v>
      </c>
      <c r="D145" s="45">
        <v>4028128.14</v>
      </c>
      <c r="E145" s="46">
        <v>976465.64</v>
      </c>
      <c r="F145" s="47">
        <f t="shared" si="3"/>
        <v>24.241176200516797</v>
      </c>
    </row>
    <row r="146" spans="1:6" s="7" customFormat="1" ht="12.75">
      <c r="A146" s="39" t="s">
        <v>227</v>
      </c>
      <c r="B146" s="33" t="s">
        <v>390</v>
      </c>
      <c r="C146" s="43" t="str">
        <f>IF(OR(LEFT(B146,5)="000 9",LEFT(B146,5)="000 7"),"X",B146)</f>
        <v>000 0500 0000000 000 220</v>
      </c>
      <c r="D146" s="45">
        <v>1900000</v>
      </c>
      <c r="E146" s="46">
        <v>15000</v>
      </c>
      <c r="F146" s="47">
        <f t="shared" si="3"/>
        <v>0.7894736842105263</v>
      </c>
    </row>
    <row r="147" spans="1:6" s="7" customFormat="1" ht="22.5">
      <c r="A147" s="39" t="s">
        <v>237</v>
      </c>
      <c r="B147" s="33" t="s">
        <v>391</v>
      </c>
      <c r="C147" s="43" t="str">
        <f>IF(OR(LEFT(B147,5)="000 9",LEFT(B147,5)="000 7"),"X",B147)</f>
        <v>000 0500 0000000 000 225</v>
      </c>
      <c r="D147" s="45">
        <v>135000</v>
      </c>
      <c r="E147" s="46"/>
      <c r="F147" s="47">
        <f t="shared" si="3"/>
        <v>0</v>
      </c>
    </row>
    <row r="148" spans="1:6" s="7" customFormat="1" ht="12.75">
      <c r="A148" s="39" t="s">
        <v>239</v>
      </c>
      <c r="B148" s="33" t="s">
        <v>392</v>
      </c>
      <c r="C148" s="43" t="str">
        <f>IF(OR(LEFT(B148,5)="000 9",LEFT(B148,5)="000 7"),"X",B148)</f>
        <v>000 0500 0000000 000 226</v>
      </c>
      <c r="D148" s="45">
        <v>1765000</v>
      </c>
      <c r="E148" s="46">
        <v>15000</v>
      </c>
      <c r="F148" s="47">
        <f t="shared" si="3"/>
        <v>0.84985835694051</v>
      </c>
    </row>
    <row r="149" spans="1:6" s="7" customFormat="1" ht="12.75">
      <c r="A149" s="39" t="s">
        <v>241</v>
      </c>
      <c r="B149" s="33" t="s">
        <v>394</v>
      </c>
      <c r="C149" s="43" t="str">
        <f>IF(OR(LEFT(B149,5)="000 9",LEFT(B149,5)="000 7"),"X",B149)</f>
        <v>000 0500 0000000 000 250</v>
      </c>
      <c r="D149" s="45">
        <v>2128128.14</v>
      </c>
      <c r="E149" s="46">
        <v>961465.64</v>
      </c>
      <c r="F149" s="47">
        <f t="shared" si="3"/>
        <v>45.178935512783546</v>
      </c>
    </row>
    <row r="150" spans="1:6" s="7" customFormat="1" ht="33.75">
      <c r="A150" s="39" t="s">
        <v>242</v>
      </c>
      <c r="B150" s="33" t="s">
        <v>395</v>
      </c>
      <c r="C150" s="43" t="str">
        <f>IF(OR(LEFT(B150,5)="000 9",LEFT(B150,5)="000 7"),"X",B150)</f>
        <v>000 0500 0000000 000 251</v>
      </c>
      <c r="D150" s="45">
        <v>2128128.14</v>
      </c>
      <c r="E150" s="46">
        <v>961465.64</v>
      </c>
      <c r="F150" s="47">
        <f t="shared" si="3"/>
        <v>45.178935512783546</v>
      </c>
    </row>
    <row r="151" spans="1:6" s="7" customFormat="1" ht="12.75">
      <c r="A151" s="39" t="s">
        <v>250</v>
      </c>
      <c r="B151" s="33" t="s">
        <v>396</v>
      </c>
      <c r="C151" s="43" t="str">
        <f>IF(OR(LEFT(B151,5)="000 9",LEFT(B151,5)="000 7"),"X",B151)</f>
        <v>000 0500 0000000 000 300</v>
      </c>
      <c r="D151" s="45">
        <v>100000</v>
      </c>
      <c r="E151" s="46"/>
      <c r="F151" s="47">
        <f t="shared" si="3"/>
        <v>0</v>
      </c>
    </row>
    <row r="152" spans="1:6" s="7" customFormat="1" ht="22.5">
      <c r="A152" s="39" t="s">
        <v>252</v>
      </c>
      <c r="B152" s="33" t="s">
        <v>397</v>
      </c>
      <c r="C152" s="43" t="str">
        <f>IF(OR(LEFT(B152,5)="000 9",LEFT(B152,5)="000 7"),"X",B152)</f>
        <v>000 0500 0000000 000 310</v>
      </c>
      <c r="D152" s="45">
        <v>100000</v>
      </c>
      <c r="E152" s="46"/>
      <c r="F152" s="47">
        <f t="shared" si="3"/>
        <v>0</v>
      </c>
    </row>
    <row r="153" spans="1:6" s="7" customFormat="1" ht="12.75">
      <c r="A153" s="39" t="s">
        <v>398</v>
      </c>
      <c r="B153" s="33" t="s">
        <v>399</v>
      </c>
      <c r="C153" s="43" t="str">
        <f>IF(OR(LEFT(B153,5)="000 9",LEFT(B153,5)="000 7"),"X",B153)</f>
        <v>000 0501 0000000 000 000</v>
      </c>
      <c r="D153" s="45">
        <v>350060</v>
      </c>
      <c r="E153" s="46">
        <v>60</v>
      </c>
      <c r="F153" s="47">
        <f t="shared" si="3"/>
        <v>0.017139918871050677</v>
      </c>
    </row>
    <row r="154" spans="1:6" s="7" customFormat="1" ht="12.75">
      <c r="A154" s="39" t="s">
        <v>217</v>
      </c>
      <c r="B154" s="33" t="s">
        <v>400</v>
      </c>
      <c r="C154" s="43" t="str">
        <f>IF(OR(LEFT(B154,5)="000 9",LEFT(B154,5)="000 7"),"X",B154)</f>
        <v>000 0501 0000000 000 200</v>
      </c>
      <c r="D154" s="45">
        <v>350060</v>
      </c>
      <c r="E154" s="46">
        <v>60</v>
      </c>
      <c r="F154" s="47">
        <f t="shared" si="3"/>
        <v>0.017139918871050677</v>
      </c>
    </row>
    <row r="155" spans="1:6" s="7" customFormat="1" ht="12.75">
      <c r="A155" s="39" t="s">
        <v>227</v>
      </c>
      <c r="B155" s="33" t="s">
        <v>401</v>
      </c>
      <c r="C155" s="43" t="str">
        <f>IF(OR(LEFT(B155,5)="000 9",LEFT(B155,5)="000 7"),"X",B155)</f>
        <v>000 0501 0000000 000 220</v>
      </c>
      <c r="D155" s="45">
        <v>350000</v>
      </c>
      <c r="E155" s="46"/>
      <c r="F155" s="47">
        <f t="shared" si="3"/>
        <v>0</v>
      </c>
    </row>
    <row r="156" spans="1:6" s="7" customFormat="1" ht="12.75">
      <c r="A156" s="39" t="s">
        <v>239</v>
      </c>
      <c r="B156" s="33" t="s">
        <v>402</v>
      </c>
      <c r="C156" s="43" t="str">
        <f>IF(OR(LEFT(B156,5)="000 9",LEFT(B156,5)="000 7"),"X",B156)</f>
        <v>000 0501 0000000 000 226</v>
      </c>
      <c r="D156" s="45">
        <v>350000</v>
      </c>
      <c r="E156" s="46"/>
      <c r="F156" s="47">
        <f t="shared" si="3"/>
        <v>0</v>
      </c>
    </row>
    <row r="157" spans="1:6" s="7" customFormat="1" ht="12.75">
      <c r="A157" s="39" t="s">
        <v>241</v>
      </c>
      <c r="B157" s="33" t="s">
        <v>403</v>
      </c>
      <c r="C157" s="43" t="str">
        <f>IF(OR(LEFT(B157,5)="000 9",LEFT(B157,5)="000 7"),"X",B157)</f>
        <v>000 0501 0000000 000 250</v>
      </c>
      <c r="D157" s="45">
        <v>60</v>
      </c>
      <c r="E157" s="46">
        <v>60</v>
      </c>
      <c r="F157" s="47">
        <f t="shared" si="3"/>
        <v>100</v>
      </c>
    </row>
    <row r="158" spans="1:6" s="7" customFormat="1" ht="33.75">
      <c r="A158" s="39" t="s">
        <v>242</v>
      </c>
      <c r="B158" s="33" t="s">
        <v>404</v>
      </c>
      <c r="C158" s="43" t="str">
        <f>IF(OR(LEFT(B158,5)="000 9",LEFT(B158,5)="000 7"),"X",B158)</f>
        <v>000 0501 0000000 000 251</v>
      </c>
      <c r="D158" s="45">
        <v>60</v>
      </c>
      <c r="E158" s="46">
        <v>60</v>
      </c>
      <c r="F158" s="47">
        <f t="shared" si="3"/>
        <v>100</v>
      </c>
    </row>
    <row r="159" spans="1:6" s="7" customFormat="1" ht="12.75">
      <c r="A159" s="39" t="s">
        <v>405</v>
      </c>
      <c r="B159" s="33" t="s">
        <v>406</v>
      </c>
      <c r="C159" s="43" t="str">
        <f>IF(OR(LEFT(B159,5)="000 9",LEFT(B159,5)="000 7"),"X",B159)</f>
        <v>000 0502 0000000 000 000</v>
      </c>
      <c r="D159" s="45">
        <v>700000</v>
      </c>
      <c r="E159" s="46"/>
      <c r="F159" s="47">
        <f t="shared" si="3"/>
        <v>0</v>
      </c>
    </row>
    <row r="160" spans="1:6" s="7" customFormat="1" ht="12.75">
      <c r="A160" s="39" t="s">
        <v>217</v>
      </c>
      <c r="B160" s="33" t="s">
        <v>407</v>
      </c>
      <c r="C160" s="43" t="str">
        <f>IF(OR(LEFT(B160,5)="000 9",LEFT(B160,5)="000 7"),"X",B160)</f>
        <v>000 0502 0000000 000 200</v>
      </c>
      <c r="D160" s="45">
        <v>700000</v>
      </c>
      <c r="E160" s="46"/>
      <c r="F160" s="47">
        <f t="shared" si="3"/>
        <v>0</v>
      </c>
    </row>
    <row r="161" spans="1:6" s="7" customFormat="1" ht="12.75">
      <c r="A161" s="39" t="s">
        <v>227</v>
      </c>
      <c r="B161" s="33" t="s">
        <v>408</v>
      </c>
      <c r="C161" s="43" t="str">
        <f>IF(OR(LEFT(B161,5)="000 9",LEFT(B161,5)="000 7"),"X",B161)</f>
        <v>000 0502 0000000 000 220</v>
      </c>
      <c r="D161" s="45">
        <v>700000</v>
      </c>
      <c r="E161" s="46"/>
      <c r="F161" s="47">
        <f t="shared" si="3"/>
        <v>0</v>
      </c>
    </row>
    <row r="162" spans="1:6" s="7" customFormat="1" ht="12.75">
      <c r="A162" s="39" t="s">
        <v>239</v>
      </c>
      <c r="B162" s="33" t="s">
        <v>409</v>
      </c>
      <c r="C162" s="43" t="str">
        <f>IF(OR(LEFT(B162,5)="000 9",LEFT(B162,5)="000 7"),"X",B162)</f>
        <v>000 0502 0000000 000 226</v>
      </c>
      <c r="D162" s="45">
        <v>700000</v>
      </c>
      <c r="E162" s="46"/>
      <c r="F162" s="47">
        <f t="shared" si="3"/>
        <v>0</v>
      </c>
    </row>
    <row r="163" spans="1:6" s="7" customFormat="1" ht="12.75">
      <c r="A163" s="39" t="s">
        <v>410</v>
      </c>
      <c r="B163" s="33" t="s">
        <v>411</v>
      </c>
      <c r="C163" s="43" t="str">
        <f>IF(OR(LEFT(B163,5)="000 9",LEFT(B163,5)="000 7"),"X",B163)</f>
        <v>000 0503 0000000 000 000</v>
      </c>
      <c r="D163" s="45">
        <v>873000</v>
      </c>
      <c r="E163" s="46">
        <v>171337.5</v>
      </c>
      <c r="F163" s="47">
        <f t="shared" si="3"/>
        <v>19.626288659793815</v>
      </c>
    </row>
    <row r="164" spans="1:6" s="7" customFormat="1" ht="12.75">
      <c r="A164" s="39" t="s">
        <v>217</v>
      </c>
      <c r="B164" s="33" t="s">
        <v>412</v>
      </c>
      <c r="C164" s="43" t="str">
        <f>IF(OR(LEFT(B164,5)="000 9",LEFT(B164,5)="000 7"),"X",B164)</f>
        <v>000 0503 0000000 000 200</v>
      </c>
      <c r="D164" s="45">
        <v>873000</v>
      </c>
      <c r="E164" s="46">
        <v>171337.5</v>
      </c>
      <c r="F164" s="47">
        <f t="shared" si="3"/>
        <v>19.626288659793815</v>
      </c>
    </row>
    <row r="165" spans="1:6" s="7" customFormat="1" ht="12.75">
      <c r="A165" s="39" t="s">
        <v>227</v>
      </c>
      <c r="B165" s="33" t="s">
        <v>413</v>
      </c>
      <c r="C165" s="43" t="str">
        <f>IF(OR(LEFT(B165,5)="000 9",LEFT(B165,5)="000 7"),"X",B165)</f>
        <v>000 0503 0000000 000 220</v>
      </c>
      <c r="D165" s="45">
        <v>150000</v>
      </c>
      <c r="E165" s="46">
        <v>15000</v>
      </c>
      <c r="F165" s="47">
        <f t="shared" si="3"/>
        <v>10</v>
      </c>
    </row>
    <row r="166" spans="1:6" s="7" customFormat="1" ht="22.5">
      <c r="A166" s="39" t="s">
        <v>237</v>
      </c>
      <c r="B166" s="33" t="s">
        <v>414</v>
      </c>
      <c r="C166" s="43" t="str">
        <f>IF(OR(LEFT(B166,5)="000 9",LEFT(B166,5)="000 7"),"X",B166)</f>
        <v>000 0503 0000000 000 225</v>
      </c>
      <c r="D166" s="45">
        <v>135000</v>
      </c>
      <c r="E166" s="46"/>
      <c r="F166" s="47">
        <f aca="true" t="shared" si="4" ref="F166:F217">E166/D166*100</f>
        <v>0</v>
      </c>
    </row>
    <row r="167" spans="1:6" s="7" customFormat="1" ht="12.75">
      <c r="A167" s="39" t="s">
        <v>239</v>
      </c>
      <c r="B167" s="33" t="s">
        <v>415</v>
      </c>
      <c r="C167" s="43" t="str">
        <f>IF(OR(LEFT(B167,5)="000 9",LEFT(B167,5)="000 7"),"X",B167)</f>
        <v>000 0503 0000000 000 226</v>
      </c>
      <c r="D167" s="45">
        <v>15000</v>
      </c>
      <c r="E167" s="46">
        <v>15000</v>
      </c>
      <c r="F167" s="47">
        <f t="shared" si="4"/>
        <v>100</v>
      </c>
    </row>
    <row r="168" spans="1:6" s="7" customFormat="1" ht="12.75">
      <c r="A168" s="39" t="s">
        <v>241</v>
      </c>
      <c r="B168" s="33" t="s">
        <v>416</v>
      </c>
      <c r="C168" s="43" t="str">
        <f>IF(OR(LEFT(B168,5)="000 9",LEFT(B168,5)="000 7"),"X",B168)</f>
        <v>000 0503 0000000 000 250</v>
      </c>
      <c r="D168" s="45">
        <v>723000</v>
      </c>
      <c r="E168" s="46">
        <v>156337.5</v>
      </c>
      <c r="F168" s="47">
        <f t="shared" si="4"/>
        <v>21.623443983402492</v>
      </c>
    </row>
    <row r="169" spans="1:6" s="7" customFormat="1" ht="33.75">
      <c r="A169" s="39" t="s">
        <v>242</v>
      </c>
      <c r="B169" s="33" t="s">
        <v>417</v>
      </c>
      <c r="C169" s="43" t="str">
        <f>IF(OR(LEFT(B169,5)="000 9",LEFT(B169,5)="000 7"),"X",B169)</f>
        <v>000 0503 0000000 000 251</v>
      </c>
      <c r="D169" s="45">
        <v>723000</v>
      </c>
      <c r="E169" s="46">
        <v>156337.5</v>
      </c>
      <c r="F169" s="47">
        <f t="shared" si="4"/>
        <v>21.623443983402492</v>
      </c>
    </row>
    <row r="170" spans="1:6" s="7" customFormat="1" ht="22.5">
      <c r="A170" s="39" t="s">
        <v>418</v>
      </c>
      <c r="B170" s="33" t="s">
        <v>419</v>
      </c>
      <c r="C170" s="43" t="str">
        <f>IF(OR(LEFT(B170,5)="000 9",LEFT(B170,5)="000 7"),"X",B170)</f>
        <v>000 0505 0000000 000 000</v>
      </c>
      <c r="D170" s="45">
        <v>2205068.14</v>
      </c>
      <c r="E170" s="46">
        <v>805068.14</v>
      </c>
      <c r="F170" s="47">
        <f t="shared" si="4"/>
        <v>36.509898510437864</v>
      </c>
    </row>
    <row r="171" spans="1:6" s="7" customFormat="1" ht="12.75">
      <c r="A171" s="39" t="s">
        <v>217</v>
      </c>
      <c r="B171" s="33" t="s">
        <v>420</v>
      </c>
      <c r="C171" s="43" t="str">
        <f>IF(OR(LEFT(B171,5)="000 9",LEFT(B171,5)="000 7"),"X",B171)</f>
        <v>000 0505 0000000 000 200</v>
      </c>
      <c r="D171" s="45">
        <v>2105068.14</v>
      </c>
      <c r="E171" s="46">
        <v>805068.14</v>
      </c>
      <c r="F171" s="47">
        <f t="shared" si="4"/>
        <v>38.2442793514513</v>
      </c>
    </row>
    <row r="172" spans="1:6" s="7" customFormat="1" ht="12.75">
      <c r="A172" s="39" t="s">
        <v>227</v>
      </c>
      <c r="B172" s="33" t="s">
        <v>421</v>
      </c>
      <c r="C172" s="43" t="str">
        <f>IF(OR(LEFT(B172,5)="000 9",LEFT(B172,5)="000 7"),"X",B172)</f>
        <v>000 0505 0000000 000 220</v>
      </c>
      <c r="D172" s="45">
        <v>700000</v>
      </c>
      <c r="E172" s="46"/>
      <c r="F172" s="47">
        <f t="shared" si="4"/>
        <v>0</v>
      </c>
    </row>
    <row r="173" spans="1:6" s="7" customFormat="1" ht="12.75">
      <c r="A173" s="39" t="s">
        <v>239</v>
      </c>
      <c r="B173" s="33" t="s">
        <v>422</v>
      </c>
      <c r="C173" s="43" t="str">
        <f>IF(OR(LEFT(B173,5)="000 9",LEFT(B173,5)="000 7"),"X",B173)</f>
        <v>000 0505 0000000 000 226</v>
      </c>
      <c r="D173" s="45">
        <v>700000</v>
      </c>
      <c r="E173" s="46"/>
      <c r="F173" s="47">
        <f t="shared" si="4"/>
        <v>0</v>
      </c>
    </row>
    <row r="174" spans="1:6" s="7" customFormat="1" ht="12.75">
      <c r="A174" s="39" t="s">
        <v>241</v>
      </c>
      <c r="B174" s="33" t="s">
        <v>423</v>
      </c>
      <c r="C174" s="43" t="str">
        <f>IF(OR(LEFT(B174,5)="000 9",LEFT(B174,5)="000 7"),"X",B174)</f>
        <v>000 0505 0000000 000 250</v>
      </c>
      <c r="D174" s="45">
        <v>1405068.14</v>
      </c>
      <c r="E174" s="46">
        <v>805068.14</v>
      </c>
      <c r="F174" s="47">
        <f t="shared" si="4"/>
        <v>57.297444663431065</v>
      </c>
    </row>
    <row r="175" spans="1:6" s="7" customFormat="1" ht="33.75">
      <c r="A175" s="39" t="s">
        <v>242</v>
      </c>
      <c r="B175" s="33" t="s">
        <v>424</v>
      </c>
      <c r="C175" s="43" t="str">
        <f>IF(OR(LEFT(B175,5)="000 9",LEFT(B175,5)="000 7"),"X",B175)</f>
        <v>000 0505 0000000 000 251</v>
      </c>
      <c r="D175" s="45">
        <v>1405068.14</v>
      </c>
      <c r="E175" s="46">
        <v>805068.14</v>
      </c>
      <c r="F175" s="47">
        <f t="shared" si="4"/>
        <v>57.297444663431065</v>
      </c>
    </row>
    <row r="176" spans="1:6" s="7" customFormat="1" ht="12.75">
      <c r="A176" s="39" t="s">
        <v>250</v>
      </c>
      <c r="B176" s="33" t="s">
        <v>425</v>
      </c>
      <c r="C176" s="43" t="str">
        <f>IF(OR(LEFT(B176,5)="000 9",LEFT(B176,5)="000 7"),"X",B176)</f>
        <v>000 0505 0000000 000 300</v>
      </c>
      <c r="D176" s="45">
        <v>100000</v>
      </c>
      <c r="E176" s="46"/>
      <c r="F176" s="47">
        <f t="shared" si="4"/>
        <v>0</v>
      </c>
    </row>
    <row r="177" spans="1:6" s="7" customFormat="1" ht="22.5">
      <c r="A177" s="39" t="s">
        <v>252</v>
      </c>
      <c r="B177" s="33" t="s">
        <v>426</v>
      </c>
      <c r="C177" s="43" t="str">
        <f>IF(OR(LEFT(B177,5)="000 9",LEFT(B177,5)="000 7"),"X",B177)</f>
        <v>000 0505 0000000 000 310</v>
      </c>
      <c r="D177" s="45">
        <v>100000</v>
      </c>
      <c r="E177" s="46"/>
      <c r="F177" s="47">
        <f t="shared" si="4"/>
        <v>0</v>
      </c>
    </row>
    <row r="178" spans="1:6" s="7" customFormat="1" ht="12.75">
      <c r="A178" s="39" t="s">
        <v>427</v>
      </c>
      <c r="B178" s="33" t="s">
        <v>428</v>
      </c>
      <c r="C178" s="43" t="str">
        <f>IF(OR(LEFT(B178,5)="000 9",LEFT(B178,5)="000 7"),"X",B178)</f>
        <v>000 0600 0000000 000 000</v>
      </c>
      <c r="D178" s="45">
        <v>580700</v>
      </c>
      <c r="E178" s="46"/>
      <c r="F178" s="47">
        <f t="shared" si="4"/>
        <v>0</v>
      </c>
    </row>
    <row r="179" spans="1:6" s="7" customFormat="1" ht="12.75">
      <c r="A179" s="39" t="s">
        <v>217</v>
      </c>
      <c r="B179" s="33" t="s">
        <v>429</v>
      </c>
      <c r="C179" s="43" t="str">
        <f>IF(OR(LEFT(B179,5)="000 9",LEFT(B179,5)="000 7"),"X",B179)</f>
        <v>000 0600 0000000 000 200</v>
      </c>
      <c r="D179" s="45">
        <v>580700</v>
      </c>
      <c r="E179" s="46"/>
      <c r="F179" s="47">
        <f t="shared" si="4"/>
        <v>0</v>
      </c>
    </row>
    <row r="180" spans="1:6" s="7" customFormat="1" ht="12.75">
      <c r="A180" s="39" t="s">
        <v>227</v>
      </c>
      <c r="B180" s="33" t="s">
        <v>430</v>
      </c>
      <c r="C180" s="43" t="str">
        <f>IF(OR(LEFT(B180,5)="000 9",LEFT(B180,5)="000 7"),"X",B180)</f>
        <v>000 0600 0000000 000 220</v>
      </c>
      <c r="D180" s="45">
        <v>580700</v>
      </c>
      <c r="E180" s="46"/>
      <c r="F180" s="47">
        <f t="shared" si="4"/>
        <v>0</v>
      </c>
    </row>
    <row r="181" spans="1:6" s="7" customFormat="1" ht="12.75">
      <c r="A181" s="39" t="s">
        <v>239</v>
      </c>
      <c r="B181" s="33" t="s">
        <v>431</v>
      </c>
      <c r="C181" s="43" t="str">
        <f>IF(OR(LEFT(B181,5)="000 9",LEFT(B181,5)="000 7"),"X",B181)</f>
        <v>000 0600 0000000 000 226</v>
      </c>
      <c r="D181" s="45">
        <v>580700</v>
      </c>
      <c r="E181" s="46"/>
      <c r="F181" s="47">
        <f t="shared" si="4"/>
        <v>0</v>
      </c>
    </row>
    <row r="182" spans="1:6" s="7" customFormat="1" ht="22.5">
      <c r="A182" s="39" t="s">
        <v>432</v>
      </c>
      <c r="B182" s="33" t="s">
        <v>433</v>
      </c>
      <c r="C182" s="43" t="str">
        <f>IF(OR(LEFT(B182,5)="000 9",LEFT(B182,5)="000 7"),"X",B182)</f>
        <v>000 0603 0000000 000 000</v>
      </c>
      <c r="D182" s="45">
        <v>580700</v>
      </c>
      <c r="E182" s="46"/>
      <c r="F182" s="47">
        <f t="shared" si="4"/>
        <v>0</v>
      </c>
    </row>
    <row r="183" spans="1:6" s="7" customFormat="1" ht="12.75">
      <c r="A183" s="39" t="s">
        <v>217</v>
      </c>
      <c r="B183" s="33" t="s">
        <v>434</v>
      </c>
      <c r="C183" s="43" t="str">
        <f>IF(OR(LEFT(B183,5)="000 9",LEFT(B183,5)="000 7"),"X",B183)</f>
        <v>000 0603 0000000 000 200</v>
      </c>
      <c r="D183" s="45">
        <v>580700</v>
      </c>
      <c r="E183" s="46"/>
      <c r="F183" s="47">
        <f t="shared" si="4"/>
        <v>0</v>
      </c>
    </row>
    <row r="184" spans="1:6" s="7" customFormat="1" ht="12.75">
      <c r="A184" s="39" t="s">
        <v>227</v>
      </c>
      <c r="B184" s="33" t="s">
        <v>435</v>
      </c>
      <c r="C184" s="43" t="str">
        <f>IF(OR(LEFT(B184,5)="000 9",LEFT(B184,5)="000 7"),"X",B184)</f>
        <v>000 0603 0000000 000 220</v>
      </c>
      <c r="D184" s="45">
        <v>580700</v>
      </c>
      <c r="E184" s="46"/>
      <c r="F184" s="47">
        <f t="shared" si="4"/>
        <v>0</v>
      </c>
    </row>
    <row r="185" spans="1:6" s="7" customFormat="1" ht="12.75">
      <c r="A185" s="39" t="s">
        <v>239</v>
      </c>
      <c r="B185" s="33" t="s">
        <v>436</v>
      </c>
      <c r="C185" s="43" t="str">
        <f>IF(OR(LEFT(B185,5)="000 9",LEFT(B185,5)="000 7"),"X",B185)</f>
        <v>000 0603 0000000 000 226</v>
      </c>
      <c r="D185" s="45">
        <v>580700</v>
      </c>
      <c r="E185" s="46"/>
      <c r="F185" s="47">
        <f t="shared" si="4"/>
        <v>0</v>
      </c>
    </row>
    <row r="186" spans="1:6" s="7" customFormat="1" ht="12.75">
      <c r="A186" s="39" t="s">
        <v>437</v>
      </c>
      <c r="B186" s="33" t="s">
        <v>438</v>
      </c>
      <c r="C186" s="43" t="str">
        <f>IF(OR(LEFT(B186,5)="000 9",LEFT(B186,5)="000 7"),"X",B186)</f>
        <v>000 0700 0000000 000 000</v>
      </c>
      <c r="D186" s="45">
        <v>255505288</v>
      </c>
      <c r="E186" s="46">
        <v>68320576.49</v>
      </c>
      <c r="F186" s="47">
        <f t="shared" si="4"/>
        <v>26.739398242904468</v>
      </c>
    </row>
    <row r="187" spans="1:6" s="7" customFormat="1" ht="12.75">
      <c r="A187" s="39" t="s">
        <v>217</v>
      </c>
      <c r="B187" s="33" t="s">
        <v>439</v>
      </c>
      <c r="C187" s="43" t="str">
        <f>IF(OR(LEFT(B187,5)="000 9",LEFT(B187,5)="000 7"),"X",B187)</f>
        <v>000 0700 0000000 000 200</v>
      </c>
      <c r="D187" s="45">
        <v>242553288</v>
      </c>
      <c r="E187" s="46">
        <v>64479112.55</v>
      </c>
      <c r="F187" s="47">
        <f t="shared" si="4"/>
        <v>26.583483193185987</v>
      </c>
    </row>
    <row r="188" spans="1:6" s="7" customFormat="1" ht="22.5">
      <c r="A188" s="39" t="s">
        <v>219</v>
      </c>
      <c r="B188" s="33" t="s">
        <v>440</v>
      </c>
      <c r="C188" s="43" t="str">
        <f>IF(OR(LEFT(B188,5)="000 9",LEFT(B188,5)="000 7"),"X",B188)</f>
        <v>000 0700 0000000 000 210</v>
      </c>
      <c r="D188" s="45">
        <v>164402376</v>
      </c>
      <c r="E188" s="46">
        <v>45411659.74</v>
      </c>
      <c r="F188" s="47">
        <f t="shared" si="4"/>
        <v>27.62226486313069</v>
      </c>
    </row>
    <row r="189" spans="1:6" s="7" customFormat="1" ht="12.75">
      <c r="A189" s="39" t="s">
        <v>221</v>
      </c>
      <c r="B189" s="33" t="s">
        <v>441</v>
      </c>
      <c r="C189" s="43" t="str">
        <f>IF(OR(LEFT(B189,5)="000 9",LEFT(B189,5)="000 7"),"X",B189)</f>
        <v>000 0700 0000000 000 211</v>
      </c>
      <c r="D189" s="45">
        <v>126671350</v>
      </c>
      <c r="E189" s="46">
        <v>37636118.22</v>
      </c>
      <c r="F189" s="47">
        <f t="shared" si="4"/>
        <v>29.711626362235815</v>
      </c>
    </row>
    <row r="190" spans="1:6" s="7" customFormat="1" ht="12.75">
      <c r="A190" s="39" t="s">
        <v>223</v>
      </c>
      <c r="B190" s="33" t="s">
        <v>442</v>
      </c>
      <c r="C190" s="43" t="str">
        <f>IF(OR(LEFT(B190,5)="000 9",LEFT(B190,5)="000 7"),"X",B190)</f>
        <v>000 0700 0000000 000 212</v>
      </c>
      <c r="D190" s="45">
        <v>1960100</v>
      </c>
      <c r="E190" s="46">
        <v>81113.68</v>
      </c>
      <c r="F190" s="47">
        <f t="shared" si="4"/>
        <v>4.1382419264323245</v>
      </c>
    </row>
    <row r="191" spans="1:6" s="7" customFormat="1" ht="12.75">
      <c r="A191" s="39" t="s">
        <v>225</v>
      </c>
      <c r="B191" s="33" t="s">
        <v>443</v>
      </c>
      <c r="C191" s="43" t="str">
        <f>IF(OR(LEFT(B191,5)="000 9",LEFT(B191,5)="000 7"),"X",B191)</f>
        <v>000 0700 0000000 000 213</v>
      </c>
      <c r="D191" s="45">
        <v>35770926</v>
      </c>
      <c r="E191" s="46">
        <v>7694427.84</v>
      </c>
      <c r="F191" s="47">
        <f t="shared" si="4"/>
        <v>21.510284190015096</v>
      </c>
    </row>
    <row r="192" spans="1:6" s="7" customFormat="1" ht="12.75">
      <c r="A192" s="39" t="s">
        <v>227</v>
      </c>
      <c r="B192" s="33" t="s">
        <v>444</v>
      </c>
      <c r="C192" s="43" t="str">
        <f>IF(OR(LEFT(B192,5)="000 9",LEFT(B192,5)="000 7"),"X",B192)</f>
        <v>000 0700 0000000 000 220</v>
      </c>
      <c r="D192" s="45">
        <v>37047712</v>
      </c>
      <c r="E192" s="46">
        <v>6996710.21</v>
      </c>
      <c r="F192" s="47">
        <f t="shared" si="4"/>
        <v>18.885674262421386</v>
      </c>
    </row>
    <row r="193" spans="1:6" s="7" customFormat="1" ht="12.75">
      <c r="A193" s="39" t="s">
        <v>229</v>
      </c>
      <c r="B193" s="33" t="s">
        <v>445</v>
      </c>
      <c r="C193" s="43" t="str">
        <f>IF(OR(LEFT(B193,5)="000 9",LEFT(B193,5)="000 7"),"X",B193)</f>
        <v>000 0700 0000000 000 221</v>
      </c>
      <c r="D193" s="45">
        <v>1504000</v>
      </c>
      <c r="E193" s="46">
        <v>205376.7</v>
      </c>
      <c r="F193" s="47">
        <f t="shared" si="4"/>
        <v>13.655365691489363</v>
      </c>
    </row>
    <row r="194" spans="1:6" s="7" customFormat="1" ht="12.75">
      <c r="A194" s="39" t="s">
        <v>231</v>
      </c>
      <c r="B194" s="33" t="s">
        <v>446</v>
      </c>
      <c r="C194" s="43" t="str">
        <f>IF(OR(LEFT(B194,5)="000 9",LEFT(B194,5)="000 7"),"X",B194)</f>
        <v>000 0700 0000000 000 222</v>
      </c>
      <c r="D194" s="45">
        <v>225000</v>
      </c>
      <c r="E194" s="46">
        <v>2800</v>
      </c>
      <c r="F194" s="47">
        <f t="shared" si="4"/>
        <v>1.2444444444444445</v>
      </c>
    </row>
    <row r="195" spans="1:6" s="7" customFormat="1" ht="12.75">
      <c r="A195" s="39" t="s">
        <v>233</v>
      </c>
      <c r="B195" s="33" t="s">
        <v>447</v>
      </c>
      <c r="C195" s="43" t="str">
        <f>IF(OR(LEFT(B195,5)="000 9",LEFT(B195,5)="000 7"),"X",B195)</f>
        <v>000 0700 0000000 000 223</v>
      </c>
      <c r="D195" s="45">
        <v>17782812</v>
      </c>
      <c r="E195" s="46">
        <v>5658480.94</v>
      </c>
      <c r="F195" s="47">
        <f t="shared" si="4"/>
        <v>31.819944674666758</v>
      </c>
    </row>
    <row r="196" spans="1:6" s="7" customFormat="1" ht="22.5">
      <c r="A196" s="39" t="s">
        <v>235</v>
      </c>
      <c r="B196" s="33" t="s">
        <v>448</v>
      </c>
      <c r="C196" s="43" t="str">
        <f>IF(OR(LEFT(B196,5)="000 9",LEFT(B196,5)="000 7"),"X",B196)</f>
        <v>000 0700 0000000 000 224</v>
      </c>
      <c r="D196" s="45">
        <v>500000</v>
      </c>
      <c r="E196" s="46">
        <v>273740</v>
      </c>
      <c r="F196" s="47">
        <f t="shared" si="4"/>
        <v>54.748</v>
      </c>
    </row>
    <row r="197" spans="1:6" s="7" customFormat="1" ht="22.5">
      <c r="A197" s="39" t="s">
        <v>237</v>
      </c>
      <c r="B197" s="33" t="s">
        <v>449</v>
      </c>
      <c r="C197" s="43" t="str">
        <f>IF(OR(LEFT(B197,5)="000 9",LEFT(B197,5)="000 7"),"X",B197)</f>
        <v>000 0700 0000000 000 225</v>
      </c>
      <c r="D197" s="45">
        <v>9666000</v>
      </c>
      <c r="E197" s="46">
        <v>141254.3</v>
      </c>
      <c r="F197" s="47">
        <f t="shared" si="4"/>
        <v>1.4613521622180838</v>
      </c>
    </row>
    <row r="198" spans="1:6" s="7" customFormat="1" ht="12.75">
      <c r="A198" s="39" t="s">
        <v>239</v>
      </c>
      <c r="B198" s="33" t="s">
        <v>450</v>
      </c>
      <c r="C198" s="43" t="str">
        <f>IF(OR(LEFT(B198,5)="000 9",LEFT(B198,5)="000 7"),"X",B198)</f>
        <v>000 0700 0000000 000 226</v>
      </c>
      <c r="D198" s="45">
        <v>7369900</v>
      </c>
      <c r="E198" s="46">
        <v>715058.27</v>
      </c>
      <c r="F198" s="47">
        <f t="shared" si="4"/>
        <v>9.702414822453493</v>
      </c>
    </row>
    <row r="199" spans="1:6" s="7" customFormat="1" ht="22.5">
      <c r="A199" s="39" t="s">
        <v>359</v>
      </c>
      <c r="B199" s="33" t="s">
        <v>451</v>
      </c>
      <c r="C199" s="43" t="str">
        <f>IF(OR(LEFT(B199,5)="000 9",LEFT(B199,5)="000 7"),"X",B199)</f>
        <v>000 0700 0000000 000 240</v>
      </c>
      <c r="D199" s="45">
        <v>39992300</v>
      </c>
      <c r="E199" s="46">
        <v>11922958</v>
      </c>
      <c r="F199" s="47">
        <f t="shared" si="4"/>
        <v>29.813134028300446</v>
      </c>
    </row>
    <row r="200" spans="1:6" s="7" customFormat="1" ht="33.75">
      <c r="A200" s="39" t="s">
        <v>393</v>
      </c>
      <c r="B200" s="33" t="s">
        <v>452</v>
      </c>
      <c r="C200" s="43" t="str">
        <f>IF(OR(LEFT(B200,5)="000 9",LEFT(B200,5)="000 7"),"X",B200)</f>
        <v>000 0700 0000000 000 241</v>
      </c>
      <c r="D200" s="45">
        <v>39992300</v>
      </c>
      <c r="E200" s="46">
        <v>11922958</v>
      </c>
      <c r="F200" s="47">
        <f t="shared" si="4"/>
        <v>29.813134028300446</v>
      </c>
    </row>
    <row r="201" spans="1:6" s="7" customFormat="1" ht="12.75">
      <c r="A201" s="39" t="s">
        <v>243</v>
      </c>
      <c r="B201" s="33" t="s">
        <v>453</v>
      </c>
      <c r="C201" s="43" t="str">
        <f>IF(OR(LEFT(B201,5)="000 9",LEFT(B201,5)="000 7"),"X",B201)</f>
        <v>000 0700 0000000 000 260</v>
      </c>
      <c r="D201" s="45">
        <v>329500</v>
      </c>
      <c r="E201" s="46"/>
      <c r="F201" s="47">
        <f t="shared" si="4"/>
        <v>0</v>
      </c>
    </row>
    <row r="202" spans="1:6" s="7" customFormat="1" ht="22.5">
      <c r="A202" s="39" t="s">
        <v>245</v>
      </c>
      <c r="B202" s="33" t="s">
        <v>454</v>
      </c>
      <c r="C202" s="43" t="str">
        <f>IF(OR(LEFT(B202,5)="000 9",LEFT(B202,5)="000 7"),"X",B202)</f>
        <v>000 0700 0000000 000 262</v>
      </c>
      <c r="D202" s="45">
        <v>329500</v>
      </c>
      <c r="E202" s="46"/>
      <c r="F202" s="47">
        <f t="shared" si="4"/>
        <v>0</v>
      </c>
    </row>
    <row r="203" spans="1:6" s="7" customFormat="1" ht="12.75">
      <c r="A203" s="39" t="s">
        <v>248</v>
      </c>
      <c r="B203" s="33" t="s">
        <v>455</v>
      </c>
      <c r="C203" s="43" t="str">
        <f>IF(OR(LEFT(B203,5)="000 9",LEFT(B203,5)="000 7"),"X",B203)</f>
        <v>000 0700 0000000 000 290</v>
      </c>
      <c r="D203" s="45">
        <v>781400</v>
      </c>
      <c r="E203" s="46">
        <v>147784.6</v>
      </c>
      <c r="F203" s="47">
        <f t="shared" si="4"/>
        <v>18.912797542871772</v>
      </c>
    </row>
    <row r="204" spans="1:6" s="7" customFormat="1" ht="12.75">
      <c r="A204" s="39" t="s">
        <v>250</v>
      </c>
      <c r="B204" s="33" t="s">
        <v>456</v>
      </c>
      <c r="C204" s="43" t="str">
        <f>IF(OR(LEFT(B204,5)="000 9",LEFT(B204,5)="000 7"),"X",B204)</f>
        <v>000 0700 0000000 000 300</v>
      </c>
      <c r="D204" s="45">
        <v>12952000</v>
      </c>
      <c r="E204" s="46">
        <v>3841463.94</v>
      </c>
      <c r="F204" s="47">
        <f t="shared" si="4"/>
        <v>29.659233631871523</v>
      </c>
    </row>
    <row r="205" spans="1:6" s="7" customFormat="1" ht="22.5">
      <c r="A205" s="39" t="s">
        <v>252</v>
      </c>
      <c r="B205" s="33" t="s">
        <v>457</v>
      </c>
      <c r="C205" s="43" t="str">
        <f>IF(OR(LEFT(B205,5)="000 9",LEFT(B205,5)="000 7"),"X",B205)</f>
        <v>000 0700 0000000 000 310</v>
      </c>
      <c r="D205" s="45">
        <v>2200000</v>
      </c>
      <c r="E205" s="46">
        <v>104051</v>
      </c>
      <c r="F205" s="47">
        <f t="shared" si="4"/>
        <v>4.729590909090909</v>
      </c>
    </row>
    <row r="206" spans="1:6" s="7" customFormat="1" ht="22.5">
      <c r="A206" s="39" t="s">
        <v>254</v>
      </c>
      <c r="B206" s="33" t="s">
        <v>458</v>
      </c>
      <c r="C206" s="43" t="str">
        <f>IF(OR(LEFT(B206,5)="000 9",LEFT(B206,5)="000 7"),"X",B206)</f>
        <v>000 0700 0000000 000 340</v>
      </c>
      <c r="D206" s="45">
        <v>10752000</v>
      </c>
      <c r="E206" s="46">
        <v>3737412.94</v>
      </c>
      <c r="F206" s="47">
        <f t="shared" si="4"/>
        <v>34.760164992559524</v>
      </c>
    </row>
    <row r="207" spans="1:6" s="7" customFormat="1" ht="12.75">
      <c r="A207" s="39" t="s">
        <v>459</v>
      </c>
      <c r="B207" s="33" t="s">
        <v>460</v>
      </c>
      <c r="C207" s="43" t="str">
        <f>IF(OR(LEFT(B207,5)="000 9",LEFT(B207,5)="000 7"),"X",B207)</f>
        <v>000 0701 0000000 000 000</v>
      </c>
      <c r="D207" s="45">
        <v>59597300</v>
      </c>
      <c r="E207" s="46">
        <v>15124740.15</v>
      </c>
      <c r="F207" s="47">
        <f t="shared" si="4"/>
        <v>25.378230473528163</v>
      </c>
    </row>
    <row r="208" spans="1:6" s="7" customFormat="1" ht="12.75">
      <c r="A208" s="39" t="s">
        <v>217</v>
      </c>
      <c r="B208" s="33" t="s">
        <v>461</v>
      </c>
      <c r="C208" s="43" t="str">
        <f>IF(OR(LEFT(B208,5)="000 9",LEFT(B208,5)="000 7"),"X",B208)</f>
        <v>000 0701 0000000 000 200</v>
      </c>
      <c r="D208" s="45">
        <v>56207100</v>
      </c>
      <c r="E208" s="46">
        <v>14100494.21</v>
      </c>
      <c r="F208" s="47">
        <f t="shared" si="4"/>
        <v>25.086678035337172</v>
      </c>
    </row>
    <row r="209" spans="1:6" s="7" customFormat="1" ht="22.5">
      <c r="A209" s="39" t="s">
        <v>219</v>
      </c>
      <c r="B209" s="33" t="s">
        <v>462</v>
      </c>
      <c r="C209" s="43" t="str">
        <f>IF(OR(LEFT(B209,5)="000 9",LEFT(B209,5)="000 7"),"X",B209)</f>
        <v>000 0701 0000000 000 210</v>
      </c>
      <c r="D209" s="45">
        <v>28285800</v>
      </c>
      <c r="E209" s="46">
        <v>7617215.27</v>
      </c>
      <c r="F209" s="47">
        <f t="shared" si="4"/>
        <v>26.929467329896976</v>
      </c>
    </row>
    <row r="210" spans="1:6" s="7" customFormat="1" ht="12.75">
      <c r="A210" s="39" t="s">
        <v>221</v>
      </c>
      <c r="B210" s="33" t="s">
        <v>463</v>
      </c>
      <c r="C210" s="43" t="str">
        <f>IF(OR(LEFT(B210,5)="000 9",LEFT(B210,5)="000 7"),"X",B210)</f>
        <v>000 0701 0000000 000 211</v>
      </c>
      <c r="D210" s="45">
        <v>21779200</v>
      </c>
      <c r="E210" s="46">
        <v>6287739.29</v>
      </c>
      <c r="F210" s="47">
        <f t="shared" si="4"/>
        <v>28.870386836982075</v>
      </c>
    </row>
    <row r="211" spans="1:6" s="7" customFormat="1" ht="12.75">
      <c r="A211" s="39" t="s">
        <v>223</v>
      </c>
      <c r="B211" s="33" t="s">
        <v>464</v>
      </c>
      <c r="C211" s="43" t="str">
        <f>IF(OR(LEFT(B211,5)="000 9",LEFT(B211,5)="000 7"),"X",B211)</f>
        <v>000 0701 0000000 000 212</v>
      </c>
      <c r="D211" s="45">
        <v>329200</v>
      </c>
      <c r="E211" s="46">
        <v>12000</v>
      </c>
      <c r="F211" s="47">
        <f t="shared" si="4"/>
        <v>3.6452004860267313</v>
      </c>
    </row>
    <row r="212" spans="1:6" s="7" customFormat="1" ht="12.75">
      <c r="A212" s="39" t="s">
        <v>225</v>
      </c>
      <c r="B212" s="33" t="s">
        <v>465</v>
      </c>
      <c r="C212" s="43" t="str">
        <f>IF(OR(LEFT(B212,5)="000 9",LEFT(B212,5)="000 7"),"X",B212)</f>
        <v>000 0701 0000000 000 213</v>
      </c>
      <c r="D212" s="45">
        <v>6177400</v>
      </c>
      <c r="E212" s="46">
        <v>1317475.98</v>
      </c>
      <c r="F212" s="47">
        <f t="shared" si="4"/>
        <v>21.327354226697317</v>
      </c>
    </row>
    <row r="213" spans="1:6" s="7" customFormat="1" ht="12.75">
      <c r="A213" s="39" t="s">
        <v>227</v>
      </c>
      <c r="B213" s="33" t="s">
        <v>466</v>
      </c>
      <c r="C213" s="43" t="str">
        <f>IF(OR(LEFT(B213,5)="000 9",LEFT(B213,5)="000 7"),"X",B213)</f>
        <v>000 0701 0000000 000 220</v>
      </c>
      <c r="D213" s="45">
        <v>13204700</v>
      </c>
      <c r="E213" s="46">
        <v>1532042.71</v>
      </c>
      <c r="F213" s="47">
        <f t="shared" si="4"/>
        <v>11.602253061409952</v>
      </c>
    </row>
    <row r="214" spans="1:6" s="7" customFormat="1" ht="12.75">
      <c r="A214" s="39" t="s">
        <v>229</v>
      </c>
      <c r="B214" s="33" t="s">
        <v>467</v>
      </c>
      <c r="C214" s="43" t="str">
        <f>IF(OR(LEFT(B214,5)="000 9",LEFT(B214,5)="000 7"),"X",B214)</f>
        <v>000 0701 0000000 000 221</v>
      </c>
      <c r="D214" s="45">
        <v>140000</v>
      </c>
      <c r="E214" s="46">
        <v>22756.17</v>
      </c>
      <c r="F214" s="47">
        <f t="shared" si="4"/>
        <v>16.25440714285714</v>
      </c>
    </row>
    <row r="215" spans="1:6" s="7" customFormat="1" ht="12.75">
      <c r="A215" s="39" t="s">
        <v>231</v>
      </c>
      <c r="B215" s="33" t="s">
        <v>468</v>
      </c>
      <c r="C215" s="43" t="str">
        <f>IF(OR(LEFT(B215,5)="000 9",LEFT(B215,5)="000 7"),"X",B215)</f>
        <v>000 0701 0000000 000 222</v>
      </c>
      <c r="D215" s="45">
        <v>120000</v>
      </c>
      <c r="E215" s="46"/>
      <c r="F215" s="47">
        <f t="shared" si="4"/>
        <v>0</v>
      </c>
    </row>
    <row r="216" spans="1:6" s="7" customFormat="1" ht="12.75">
      <c r="A216" s="39" t="s">
        <v>233</v>
      </c>
      <c r="B216" s="33" t="s">
        <v>469</v>
      </c>
      <c r="C216" s="43" t="str">
        <f>IF(OR(LEFT(B216,5)="000 9",LEFT(B216,5)="000 7"),"X",B216)</f>
        <v>000 0701 0000000 000 223</v>
      </c>
      <c r="D216" s="45">
        <v>6015700</v>
      </c>
      <c r="E216" s="46">
        <v>1037404.19</v>
      </c>
      <c r="F216" s="47">
        <f t="shared" si="4"/>
        <v>17.2449455591203</v>
      </c>
    </row>
    <row r="217" spans="1:6" s="7" customFormat="1" ht="22.5">
      <c r="A217" s="39" t="s">
        <v>237</v>
      </c>
      <c r="B217" s="33" t="s">
        <v>470</v>
      </c>
      <c r="C217" s="43" t="str">
        <f>IF(OR(LEFT(B217,5)="000 9",LEFT(B217,5)="000 7"),"X",B217)</f>
        <v>000 0701 0000000 000 225</v>
      </c>
      <c r="D217" s="45">
        <v>4929000</v>
      </c>
      <c r="E217" s="46">
        <v>33312.12</v>
      </c>
      <c r="F217" s="47">
        <f t="shared" si="4"/>
        <v>0.6758393183201461</v>
      </c>
    </row>
    <row r="218" spans="1:6" s="7" customFormat="1" ht="12.75">
      <c r="A218" s="39" t="s">
        <v>239</v>
      </c>
      <c r="B218" s="33" t="s">
        <v>471</v>
      </c>
      <c r="C218" s="43" t="str">
        <f>IF(OR(LEFT(B218,5)="000 9",LEFT(B218,5)="000 7"),"X",B218)</f>
        <v>000 0701 0000000 000 226</v>
      </c>
      <c r="D218" s="45">
        <v>2000000</v>
      </c>
      <c r="E218" s="46">
        <v>438570.23</v>
      </c>
      <c r="F218" s="47">
        <f aca="true" t="shared" si="5" ref="F218:F276">E218/D218*100</f>
        <v>21.9285115</v>
      </c>
    </row>
    <row r="219" spans="1:6" s="7" customFormat="1" ht="22.5">
      <c r="A219" s="39" t="s">
        <v>359</v>
      </c>
      <c r="B219" s="33" t="s">
        <v>472</v>
      </c>
      <c r="C219" s="43" t="str">
        <f>IF(OR(LEFT(B219,5)="000 9",LEFT(B219,5)="000 7"),"X",B219)</f>
        <v>000 0701 0000000 000 240</v>
      </c>
      <c r="D219" s="45">
        <v>14627100</v>
      </c>
      <c r="E219" s="46">
        <v>4951033</v>
      </c>
      <c r="F219" s="47">
        <f t="shared" si="5"/>
        <v>33.84835681714078</v>
      </c>
    </row>
    <row r="220" spans="1:6" s="7" customFormat="1" ht="33.75">
      <c r="A220" s="39" t="s">
        <v>393</v>
      </c>
      <c r="B220" s="33" t="s">
        <v>473</v>
      </c>
      <c r="C220" s="43" t="str">
        <f>IF(OR(LEFT(B220,5)="000 9",LEFT(B220,5)="000 7"),"X",B220)</f>
        <v>000 0701 0000000 000 241</v>
      </c>
      <c r="D220" s="45">
        <v>14627100</v>
      </c>
      <c r="E220" s="46">
        <v>4951033</v>
      </c>
      <c r="F220" s="47">
        <f t="shared" si="5"/>
        <v>33.84835681714078</v>
      </c>
    </row>
    <row r="221" spans="1:6" s="7" customFormat="1" ht="12.75">
      <c r="A221" s="39" t="s">
        <v>243</v>
      </c>
      <c r="B221" s="33" t="s">
        <v>474</v>
      </c>
      <c r="C221" s="43" t="str">
        <f>IF(OR(LEFT(B221,5)="000 9",LEFT(B221,5)="000 7"),"X",B221)</f>
        <v>000 0701 0000000 000 260</v>
      </c>
      <c r="D221" s="45">
        <v>69500</v>
      </c>
      <c r="E221" s="46"/>
      <c r="F221" s="47">
        <f t="shared" si="5"/>
        <v>0</v>
      </c>
    </row>
    <row r="222" spans="1:6" s="7" customFormat="1" ht="22.5">
      <c r="A222" s="39" t="s">
        <v>245</v>
      </c>
      <c r="B222" s="33" t="s">
        <v>475</v>
      </c>
      <c r="C222" s="43" t="str">
        <f>IF(OR(LEFT(B222,5)="000 9",LEFT(B222,5)="000 7"),"X",B222)</f>
        <v>000 0701 0000000 000 262</v>
      </c>
      <c r="D222" s="45">
        <v>69500</v>
      </c>
      <c r="E222" s="46"/>
      <c r="F222" s="47">
        <f t="shared" si="5"/>
        <v>0</v>
      </c>
    </row>
    <row r="223" spans="1:6" s="7" customFormat="1" ht="12.75">
      <c r="A223" s="39" t="s">
        <v>248</v>
      </c>
      <c r="B223" s="33" t="s">
        <v>476</v>
      </c>
      <c r="C223" s="43" t="str">
        <f>IF(OR(LEFT(B223,5)="000 9",LEFT(B223,5)="000 7"),"X",B223)</f>
        <v>000 0701 0000000 000 290</v>
      </c>
      <c r="D223" s="45">
        <v>20000</v>
      </c>
      <c r="E223" s="46">
        <v>203.23</v>
      </c>
      <c r="F223" s="47">
        <f t="shared" si="5"/>
        <v>1.0161499999999999</v>
      </c>
    </row>
    <row r="224" spans="1:6" s="7" customFormat="1" ht="12.75">
      <c r="A224" s="39" t="s">
        <v>250</v>
      </c>
      <c r="B224" s="33" t="s">
        <v>477</v>
      </c>
      <c r="C224" s="43" t="str">
        <f>IF(OR(LEFT(B224,5)="000 9",LEFT(B224,5)="000 7"),"X",B224)</f>
        <v>000 0701 0000000 000 300</v>
      </c>
      <c r="D224" s="45">
        <v>3390200</v>
      </c>
      <c r="E224" s="46">
        <v>1024245.94</v>
      </c>
      <c r="F224" s="47">
        <f t="shared" si="5"/>
        <v>30.21196212612825</v>
      </c>
    </row>
    <row r="225" spans="1:6" s="7" customFormat="1" ht="22.5">
      <c r="A225" s="39" t="s">
        <v>252</v>
      </c>
      <c r="B225" s="33" t="s">
        <v>478</v>
      </c>
      <c r="C225" s="43" t="str">
        <f>IF(OR(LEFT(B225,5)="000 9",LEFT(B225,5)="000 7"),"X",B225)</f>
        <v>000 0701 0000000 000 310</v>
      </c>
      <c r="D225" s="45">
        <v>170000</v>
      </c>
      <c r="E225" s="46">
        <v>14401</v>
      </c>
      <c r="F225" s="47">
        <f t="shared" si="5"/>
        <v>8.471176470588235</v>
      </c>
    </row>
    <row r="226" spans="1:6" s="7" customFormat="1" ht="22.5">
      <c r="A226" s="39" t="s">
        <v>254</v>
      </c>
      <c r="B226" s="33" t="s">
        <v>479</v>
      </c>
      <c r="C226" s="43" t="str">
        <f>IF(OR(LEFT(B226,5)="000 9",LEFT(B226,5)="000 7"),"X",B226)</f>
        <v>000 0701 0000000 000 340</v>
      </c>
      <c r="D226" s="45">
        <v>3220200</v>
      </c>
      <c r="E226" s="46">
        <v>1009844.94</v>
      </c>
      <c r="F226" s="47">
        <f t="shared" si="5"/>
        <v>31.359696292155764</v>
      </c>
    </row>
    <row r="227" spans="1:6" s="7" customFormat="1" ht="12.75">
      <c r="A227" s="39" t="s">
        <v>480</v>
      </c>
      <c r="B227" s="33" t="s">
        <v>481</v>
      </c>
      <c r="C227" s="43" t="str">
        <f>IF(OR(LEFT(B227,5)="000 9",LEFT(B227,5)="000 7"),"X",B227)</f>
        <v>000 0702 0000000 000 000</v>
      </c>
      <c r="D227" s="45">
        <v>190175962</v>
      </c>
      <c r="E227" s="46">
        <v>52435420.29</v>
      </c>
      <c r="F227" s="47">
        <f t="shared" si="5"/>
        <v>27.572054711099607</v>
      </c>
    </row>
    <row r="228" spans="1:6" s="7" customFormat="1" ht="12.75">
      <c r="A228" s="39" t="s">
        <v>217</v>
      </c>
      <c r="B228" s="33" t="s">
        <v>482</v>
      </c>
      <c r="C228" s="43" t="str">
        <f>IF(OR(LEFT(B228,5)="000 9",LEFT(B228,5)="000 7"),"X",B228)</f>
        <v>000 0702 0000000 000 200</v>
      </c>
      <c r="D228" s="45">
        <v>181926562</v>
      </c>
      <c r="E228" s="46">
        <v>49618202.29</v>
      </c>
      <c r="F228" s="47">
        <f t="shared" si="5"/>
        <v>27.27375362043064</v>
      </c>
    </row>
    <row r="229" spans="1:6" s="7" customFormat="1" ht="22.5">
      <c r="A229" s="39" t="s">
        <v>219</v>
      </c>
      <c r="B229" s="33" t="s">
        <v>483</v>
      </c>
      <c r="C229" s="43" t="str">
        <f>IF(OR(LEFT(B229,5)="000 9",LEFT(B229,5)="000 7"),"X",B229)</f>
        <v>000 0702 0000000 000 210</v>
      </c>
      <c r="D229" s="45">
        <v>133386750</v>
      </c>
      <c r="E229" s="46">
        <v>37234157.52</v>
      </c>
      <c r="F229" s="47">
        <f t="shared" si="5"/>
        <v>27.914434919510374</v>
      </c>
    </row>
    <row r="230" spans="1:6" s="7" customFormat="1" ht="12.75">
      <c r="A230" s="39" t="s">
        <v>221</v>
      </c>
      <c r="B230" s="33" t="s">
        <v>484</v>
      </c>
      <c r="C230" s="43" t="str">
        <f>IF(OR(LEFT(B230,5)="000 9",LEFT(B230,5)="000 7"),"X",B230)</f>
        <v>000 0702 0000000 000 211</v>
      </c>
      <c r="D230" s="45">
        <v>102897000</v>
      </c>
      <c r="E230" s="46">
        <v>30801671.98</v>
      </c>
      <c r="F230" s="47">
        <f t="shared" si="5"/>
        <v>29.934470373285908</v>
      </c>
    </row>
    <row r="231" spans="1:6" s="7" customFormat="1" ht="12.75">
      <c r="A231" s="39" t="s">
        <v>223</v>
      </c>
      <c r="B231" s="33" t="s">
        <v>485</v>
      </c>
      <c r="C231" s="43" t="str">
        <f>IF(OR(LEFT(B231,5)="000 9",LEFT(B231,5)="000 7"),"X",B231)</f>
        <v>000 0702 0000000 000 212</v>
      </c>
      <c r="D231" s="45">
        <v>1498700</v>
      </c>
      <c r="E231" s="46">
        <v>55533.68</v>
      </c>
      <c r="F231" s="47">
        <f t="shared" si="5"/>
        <v>3.705456729165277</v>
      </c>
    </row>
    <row r="232" spans="1:6" s="7" customFormat="1" ht="12.75">
      <c r="A232" s="39" t="s">
        <v>225</v>
      </c>
      <c r="B232" s="33" t="s">
        <v>486</v>
      </c>
      <c r="C232" s="43" t="str">
        <f>IF(OR(LEFT(B232,5)="000 9",LEFT(B232,5)="000 7"),"X",B232)</f>
        <v>000 0702 0000000 000 213</v>
      </c>
      <c r="D232" s="45">
        <v>28991050</v>
      </c>
      <c r="E232" s="46">
        <v>6376951.86</v>
      </c>
      <c r="F232" s="47">
        <f t="shared" si="5"/>
        <v>21.996277678800872</v>
      </c>
    </row>
    <row r="233" spans="1:6" s="7" customFormat="1" ht="12.75">
      <c r="A233" s="39" t="s">
        <v>227</v>
      </c>
      <c r="B233" s="33" t="s">
        <v>487</v>
      </c>
      <c r="C233" s="43" t="str">
        <f>IF(OR(LEFT(B233,5)="000 9",LEFT(B233,5)="000 7"),"X",B233)</f>
        <v>000 0702 0000000 000 220</v>
      </c>
      <c r="D233" s="45">
        <v>23473412</v>
      </c>
      <c r="E233" s="46">
        <v>5394171.4</v>
      </c>
      <c r="F233" s="47">
        <f t="shared" si="5"/>
        <v>22.979920430826166</v>
      </c>
    </row>
    <row r="234" spans="1:6" s="7" customFormat="1" ht="12.75">
      <c r="A234" s="39" t="s">
        <v>229</v>
      </c>
      <c r="B234" s="33" t="s">
        <v>488</v>
      </c>
      <c r="C234" s="43" t="str">
        <f>IF(OR(LEFT(B234,5)="000 9",LEFT(B234,5)="000 7"),"X",B234)</f>
        <v>000 0702 0000000 000 221</v>
      </c>
      <c r="D234" s="45">
        <v>1198000</v>
      </c>
      <c r="E234" s="46">
        <v>162344.43</v>
      </c>
      <c r="F234" s="47">
        <f t="shared" si="5"/>
        <v>13.551287979966611</v>
      </c>
    </row>
    <row r="235" spans="1:6" s="7" customFormat="1" ht="12.75">
      <c r="A235" s="39" t="s">
        <v>231</v>
      </c>
      <c r="B235" s="33" t="s">
        <v>489</v>
      </c>
      <c r="C235" s="43" t="str">
        <f>IF(OR(LEFT(B235,5)="000 9",LEFT(B235,5)="000 7"),"X",B235)</f>
        <v>000 0702 0000000 000 222</v>
      </c>
      <c r="D235" s="45">
        <v>105000</v>
      </c>
      <c r="E235" s="46">
        <v>2800</v>
      </c>
      <c r="F235" s="47">
        <f t="shared" si="5"/>
        <v>2.666666666666667</v>
      </c>
    </row>
    <row r="236" spans="1:6" s="7" customFormat="1" ht="12.75">
      <c r="A236" s="39" t="s">
        <v>233</v>
      </c>
      <c r="B236" s="33" t="s">
        <v>490</v>
      </c>
      <c r="C236" s="43" t="str">
        <f>IF(OR(LEFT(B236,5)="000 9",LEFT(B236,5)="000 7"),"X",B236)</f>
        <v>000 0702 0000000 000 223</v>
      </c>
      <c r="D236" s="45">
        <v>11767112</v>
      </c>
      <c r="E236" s="46">
        <v>4621076.75</v>
      </c>
      <c r="F236" s="47">
        <f t="shared" si="5"/>
        <v>39.2711206454056</v>
      </c>
    </row>
    <row r="237" spans="1:6" s="7" customFormat="1" ht="22.5">
      <c r="A237" s="39" t="s">
        <v>235</v>
      </c>
      <c r="B237" s="33" t="s">
        <v>491</v>
      </c>
      <c r="C237" s="43" t="str">
        <f>IF(OR(LEFT(B237,5)="000 9",LEFT(B237,5)="000 7"),"X",B237)</f>
        <v>000 0702 0000000 000 224</v>
      </c>
      <c r="D237" s="45">
        <v>500000</v>
      </c>
      <c r="E237" s="46">
        <v>273740</v>
      </c>
      <c r="F237" s="47">
        <f t="shared" si="5"/>
        <v>54.748</v>
      </c>
    </row>
    <row r="238" spans="1:6" s="7" customFormat="1" ht="22.5">
      <c r="A238" s="39" t="s">
        <v>237</v>
      </c>
      <c r="B238" s="33" t="s">
        <v>492</v>
      </c>
      <c r="C238" s="43" t="str">
        <f>IF(OR(LEFT(B238,5)="000 9",LEFT(B238,5)="000 7"),"X",B238)</f>
        <v>000 0702 0000000 000 225</v>
      </c>
      <c r="D238" s="45">
        <v>4657000</v>
      </c>
      <c r="E238" s="46">
        <v>107942.18</v>
      </c>
      <c r="F238" s="47">
        <f t="shared" si="5"/>
        <v>2.31784797079665</v>
      </c>
    </row>
    <row r="239" spans="1:6" s="7" customFormat="1" ht="12.75">
      <c r="A239" s="39" t="s">
        <v>239</v>
      </c>
      <c r="B239" s="33" t="s">
        <v>493</v>
      </c>
      <c r="C239" s="43" t="str">
        <f>IF(OR(LEFT(B239,5)="000 9",LEFT(B239,5)="000 7"),"X",B239)</f>
        <v>000 0702 0000000 000 226</v>
      </c>
      <c r="D239" s="45">
        <v>5246300</v>
      </c>
      <c r="E239" s="46">
        <v>226268.04</v>
      </c>
      <c r="F239" s="47">
        <f t="shared" si="5"/>
        <v>4.312907001124603</v>
      </c>
    </row>
    <row r="240" spans="1:6" s="7" customFormat="1" ht="22.5">
      <c r="A240" s="39" t="s">
        <v>359</v>
      </c>
      <c r="B240" s="33" t="s">
        <v>494</v>
      </c>
      <c r="C240" s="43" t="str">
        <f>IF(OR(LEFT(B240,5)="000 9",LEFT(B240,5)="000 7"),"X",B240)</f>
        <v>000 0702 0000000 000 240</v>
      </c>
      <c r="D240" s="45">
        <v>24261000</v>
      </c>
      <c r="E240" s="46">
        <v>6842959</v>
      </c>
      <c r="F240" s="47">
        <f t="shared" si="5"/>
        <v>28.205593339103913</v>
      </c>
    </row>
    <row r="241" spans="1:6" s="7" customFormat="1" ht="33.75">
      <c r="A241" s="39" t="s">
        <v>393</v>
      </c>
      <c r="B241" s="33" t="s">
        <v>495</v>
      </c>
      <c r="C241" s="43" t="str">
        <f>IF(OR(LEFT(B241,5)="000 9",LEFT(B241,5)="000 7"),"X",B241)</f>
        <v>000 0702 0000000 000 241</v>
      </c>
      <c r="D241" s="45">
        <v>24261000</v>
      </c>
      <c r="E241" s="46">
        <v>6842959</v>
      </c>
      <c r="F241" s="47">
        <f t="shared" si="5"/>
        <v>28.205593339103913</v>
      </c>
    </row>
    <row r="242" spans="1:6" s="7" customFormat="1" ht="12.75">
      <c r="A242" s="39" t="s">
        <v>243</v>
      </c>
      <c r="B242" s="33" t="s">
        <v>496</v>
      </c>
      <c r="C242" s="43" t="str">
        <f>IF(OR(LEFT(B242,5)="000 9",LEFT(B242,5)="000 7"),"X",B242)</f>
        <v>000 0702 0000000 000 260</v>
      </c>
      <c r="D242" s="45">
        <v>100000</v>
      </c>
      <c r="E242" s="46"/>
      <c r="F242" s="47">
        <f t="shared" si="5"/>
        <v>0</v>
      </c>
    </row>
    <row r="243" spans="1:6" s="7" customFormat="1" ht="22.5">
      <c r="A243" s="39" t="s">
        <v>245</v>
      </c>
      <c r="B243" s="33" t="s">
        <v>497</v>
      </c>
      <c r="C243" s="43" t="str">
        <f>IF(OR(LEFT(B243,5)="000 9",LEFT(B243,5)="000 7"),"X",B243)</f>
        <v>000 0702 0000000 000 262</v>
      </c>
      <c r="D243" s="45">
        <v>100000</v>
      </c>
      <c r="E243" s="46"/>
      <c r="F243" s="47">
        <f t="shared" si="5"/>
        <v>0</v>
      </c>
    </row>
    <row r="244" spans="1:6" s="7" customFormat="1" ht="12.75">
      <c r="A244" s="39" t="s">
        <v>248</v>
      </c>
      <c r="B244" s="33" t="s">
        <v>498</v>
      </c>
      <c r="C244" s="43" t="str">
        <f>IF(OR(LEFT(B244,5)="000 9",LEFT(B244,5)="000 7"),"X",B244)</f>
        <v>000 0702 0000000 000 290</v>
      </c>
      <c r="D244" s="45">
        <v>705400</v>
      </c>
      <c r="E244" s="46">
        <v>146914.37</v>
      </c>
      <c r="F244" s="47">
        <f t="shared" si="5"/>
        <v>20.827100935639354</v>
      </c>
    </row>
    <row r="245" spans="1:6" s="7" customFormat="1" ht="12.75">
      <c r="A245" s="39" t="s">
        <v>250</v>
      </c>
      <c r="B245" s="33" t="s">
        <v>499</v>
      </c>
      <c r="C245" s="43" t="str">
        <f>IF(OR(LEFT(B245,5)="000 9",LEFT(B245,5)="000 7"),"X",B245)</f>
        <v>000 0702 0000000 000 300</v>
      </c>
      <c r="D245" s="45">
        <v>8249400</v>
      </c>
      <c r="E245" s="46">
        <v>2817218</v>
      </c>
      <c r="F245" s="47">
        <f t="shared" si="5"/>
        <v>34.150580648289576</v>
      </c>
    </row>
    <row r="246" spans="1:6" s="7" customFormat="1" ht="22.5">
      <c r="A246" s="39" t="s">
        <v>252</v>
      </c>
      <c r="B246" s="33" t="s">
        <v>500</v>
      </c>
      <c r="C246" s="43" t="str">
        <f>IF(OR(LEFT(B246,5)="000 9",LEFT(B246,5)="000 7"),"X",B246)</f>
        <v>000 0702 0000000 000 310</v>
      </c>
      <c r="D246" s="45">
        <v>1980000</v>
      </c>
      <c r="E246" s="46">
        <v>89650</v>
      </c>
      <c r="F246" s="47">
        <f t="shared" si="5"/>
        <v>4.527777777777778</v>
      </c>
    </row>
    <row r="247" spans="1:6" s="7" customFormat="1" ht="22.5">
      <c r="A247" s="39" t="s">
        <v>254</v>
      </c>
      <c r="B247" s="33" t="s">
        <v>501</v>
      </c>
      <c r="C247" s="43" t="str">
        <f>IF(OR(LEFT(B247,5)="000 9",LEFT(B247,5)="000 7"),"X",B247)</f>
        <v>000 0702 0000000 000 340</v>
      </c>
      <c r="D247" s="45">
        <v>6269400</v>
      </c>
      <c r="E247" s="46">
        <v>2727568</v>
      </c>
      <c r="F247" s="47">
        <f t="shared" si="5"/>
        <v>43.50604523558873</v>
      </c>
    </row>
    <row r="248" spans="1:6" s="7" customFormat="1" ht="22.5">
      <c r="A248" s="39" t="s">
        <v>502</v>
      </c>
      <c r="B248" s="33" t="s">
        <v>503</v>
      </c>
      <c r="C248" s="43" t="str">
        <f>IF(OR(LEFT(B248,5)="000 9",LEFT(B248,5)="000 7"),"X",B248)</f>
        <v>000 0707 0000000 000 000</v>
      </c>
      <c r="D248" s="45">
        <v>2154200</v>
      </c>
      <c r="E248" s="46">
        <v>128966</v>
      </c>
      <c r="F248" s="47">
        <f t="shared" si="5"/>
        <v>5.986723609692693</v>
      </c>
    </row>
    <row r="249" spans="1:6" s="7" customFormat="1" ht="12.75">
      <c r="A249" s="39" t="s">
        <v>217</v>
      </c>
      <c r="B249" s="33" t="s">
        <v>504</v>
      </c>
      <c r="C249" s="43" t="str">
        <f>IF(OR(LEFT(B249,5)="000 9",LEFT(B249,5)="000 7"),"X",B249)</f>
        <v>000 0707 0000000 000 200</v>
      </c>
      <c r="D249" s="45">
        <v>1129200</v>
      </c>
      <c r="E249" s="46">
        <v>128966</v>
      </c>
      <c r="F249" s="47">
        <f t="shared" si="5"/>
        <v>11.421006021962452</v>
      </c>
    </row>
    <row r="250" spans="1:6" s="7" customFormat="1" ht="22.5">
      <c r="A250" s="39" t="s">
        <v>359</v>
      </c>
      <c r="B250" s="33" t="s">
        <v>505</v>
      </c>
      <c r="C250" s="43" t="str">
        <f>IF(OR(LEFT(B250,5)="000 9",LEFT(B250,5)="000 7"),"X",B250)</f>
        <v>000 0707 0000000 000 240</v>
      </c>
      <c r="D250" s="45">
        <v>1104200</v>
      </c>
      <c r="E250" s="46">
        <v>128966</v>
      </c>
      <c r="F250" s="47">
        <f t="shared" si="5"/>
        <v>11.679587031334904</v>
      </c>
    </row>
    <row r="251" spans="1:6" s="7" customFormat="1" ht="33.75">
      <c r="A251" s="39" t="s">
        <v>393</v>
      </c>
      <c r="B251" s="33" t="s">
        <v>506</v>
      </c>
      <c r="C251" s="43" t="str">
        <f>IF(OR(LEFT(B251,5)="000 9",LEFT(B251,5)="000 7"),"X",B251)</f>
        <v>000 0707 0000000 000 241</v>
      </c>
      <c r="D251" s="45">
        <v>1104200</v>
      </c>
      <c r="E251" s="46">
        <v>128966</v>
      </c>
      <c r="F251" s="47">
        <f t="shared" si="5"/>
        <v>11.679587031334904</v>
      </c>
    </row>
    <row r="252" spans="1:6" s="7" customFormat="1" ht="12.75">
      <c r="A252" s="39" t="s">
        <v>248</v>
      </c>
      <c r="B252" s="33" t="s">
        <v>507</v>
      </c>
      <c r="C252" s="43" t="str">
        <f>IF(OR(LEFT(B252,5)="000 9",LEFT(B252,5)="000 7"),"X",B252)</f>
        <v>000 0707 0000000 000 290</v>
      </c>
      <c r="D252" s="45">
        <v>25000</v>
      </c>
      <c r="E252" s="46"/>
      <c r="F252" s="47">
        <f t="shared" si="5"/>
        <v>0</v>
      </c>
    </row>
    <row r="253" spans="1:6" s="7" customFormat="1" ht="12.75">
      <c r="A253" s="39" t="s">
        <v>250</v>
      </c>
      <c r="B253" s="33" t="s">
        <v>508</v>
      </c>
      <c r="C253" s="43" t="str">
        <f>IF(OR(LEFT(B253,5)="000 9",LEFT(B253,5)="000 7"),"X",B253)</f>
        <v>000 0707 0000000 000 300</v>
      </c>
      <c r="D253" s="45">
        <v>1025000</v>
      </c>
      <c r="E253" s="46"/>
      <c r="F253" s="47">
        <f t="shared" si="5"/>
        <v>0</v>
      </c>
    </row>
    <row r="254" spans="1:6" s="7" customFormat="1" ht="22.5">
      <c r="A254" s="39" t="s">
        <v>254</v>
      </c>
      <c r="B254" s="33" t="s">
        <v>509</v>
      </c>
      <c r="C254" s="43" t="str">
        <f>IF(OR(LEFT(B254,5)="000 9",LEFT(B254,5)="000 7"),"X",B254)</f>
        <v>000 0707 0000000 000 340</v>
      </c>
      <c r="D254" s="45">
        <v>1025000</v>
      </c>
      <c r="E254" s="46"/>
      <c r="F254" s="47">
        <f t="shared" si="5"/>
        <v>0</v>
      </c>
    </row>
    <row r="255" spans="1:6" s="7" customFormat="1" ht="12.75">
      <c r="A255" s="39" t="s">
        <v>510</v>
      </c>
      <c r="B255" s="33" t="s">
        <v>511</v>
      </c>
      <c r="C255" s="43" t="str">
        <f>IF(OR(LEFT(B255,5)="000 9",LEFT(B255,5)="000 7"),"X",B255)</f>
        <v>000 0709 0000000 000 000</v>
      </c>
      <c r="D255" s="45">
        <v>3577826</v>
      </c>
      <c r="E255" s="46">
        <v>631450.05</v>
      </c>
      <c r="F255" s="47">
        <f t="shared" si="5"/>
        <v>17.64898712234748</v>
      </c>
    </row>
    <row r="256" spans="1:6" s="7" customFormat="1" ht="12.75">
      <c r="A256" s="39" t="s">
        <v>217</v>
      </c>
      <c r="B256" s="33" t="s">
        <v>512</v>
      </c>
      <c r="C256" s="43" t="str">
        <f>IF(OR(LEFT(B256,5)="000 9",LEFT(B256,5)="000 7"),"X",B256)</f>
        <v>000 0709 0000000 000 200</v>
      </c>
      <c r="D256" s="45">
        <v>3290426</v>
      </c>
      <c r="E256" s="46">
        <v>631450.05</v>
      </c>
      <c r="F256" s="47">
        <f t="shared" si="5"/>
        <v>19.190525786022842</v>
      </c>
    </row>
    <row r="257" spans="1:6" s="7" customFormat="1" ht="22.5">
      <c r="A257" s="39" t="s">
        <v>219</v>
      </c>
      <c r="B257" s="33" t="s">
        <v>513</v>
      </c>
      <c r="C257" s="43" t="str">
        <f>IF(OR(LEFT(B257,5)="000 9",LEFT(B257,5)="000 7"),"X",B257)</f>
        <v>000 0709 0000000 000 210</v>
      </c>
      <c r="D257" s="45">
        <v>2729826</v>
      </c>
      <c r="E257" s="46">
        <v>560286.95</v>
      </c>
      <c r="F257" s="47">
        <f t="shared" si="5"/>
        <v>20.524639665678322</v>
      </c>
    </row>
    <row r="258" spans="1:6" s="7" customFormat="1" ht="12.75">
      <c r="A258" s="39" t="s">
        <v>221</v>
      </c>
      <c r="B258" s="33" t="s">
        <v>514</v>
      </c>
      <c r="C258" s="43" t="str">
        <f>IF(OR(LEFT(B258,5)="000 9",LEFT(B258,5)="000 7"),"X",B258)</f>
        <v>000 0709 0000000 000 211</v>
      </c>
      <c r="D258" s="45">
        <v>1995150</v>
      </c>
      <c r="E258" s="46">
        <v>546706.95</v>
      </c>
      <c r="F258" s="47">
        <f t="shared" si="5"/>
        <v>27.40179685737914</v>
      </c>
    </row>
    <row r="259" spans="1:6" s="7" customFormat="1" ht="12.75">
      <c r="A259" s="39" t="s">
        <v>223</v>
      </c>
      <c r="B259" s="33" t="s">
        <v>515</v>
      </c>
      <c r="C259" s="43" t="str">
        <f>IF(OR(LEFT(B259,5)="000 9",LEFT(B259,5)="000 7"),"X",B259)</f>
        <v>000 0709 0000000 000 212</v>
      </c>
      <c r="D259" s="45">
        <v>132200</v>
      </c>
      <c r="E259" s="46">
        <v>13580</v>
      </c>
      <c r="F259" s="47">
        <f t="shared" si="5"/>
        <v>10.27231467473525</v>
      </c>
    </row>
    <row r="260" spans="1:6" s="7" customFormat="1" ht="12.75">
      <c r="A260" s="39" t="s">
        <v>225</v>
      </c>
      <c r="B260" s="33" t="s">
        <v>516</v>
      </c>
      <c r="C260" s="43" t="str">
        <f>IF(OR(LEFT(B260,5)="000 9",LEFT(B260,5)="000 7"),"X",B260)</f>
        <v>000 0709 0000000 000 213</v>
      </c>
      <c r="D260" s="45">
        <v>602476</v>
      </c>
      <c r="E260" s="46"/>
      <c r="F260" s="47">
        <f t="shared" si="5"/>
        <v>0</v>
      </c>
    </row>
    <row r="261" spans="1:6" s="7" customFormat="1" ht="12.75">
      <c r="A261" s="39" t="s">
        <v>227</v>
      </c>
      <c r="B261" s="33" t="s">
        <v>517</v>
      </c>
      <c r="C261" s="43" t="str">
        <f>IF(OR(LEFT(B261,5)="000 9",LEFT(B261,5)="000 7"),"X",B261)</f>
        <v>000 0709 0000000 000 220</v>
      </c>
      <c r="D261" s="45">
        <v>369600</v>
      </c>
      <c r="E261" s="46">
        <v>70496.1</v>
      </c>
      <c r="F261" s="47">
        <f t="shared" si="5"/>
        <v>19.073620129870132</v>
      </c>
    </row>
    <row r="262" spans="1:6" s="7" customFormat="1" ht="12.75">
      <c r="A262" s="39" t="s">
        <v>229</v>
      </c>
      <c r="B262" s="33" t="s">
        <v>518</v>
      </c>
      <c r="C262" s="43" t="str">
        <f>IF(OR(LEFT(B262,5)="000 9",LEFT(B262,5)="000 7"),"X",B262)</f>
        <v>000 0709 0000000 000 221</v>
      </c>
      <c r="D262" s="45">
        <v>166000</v>
      </c>
      <c r="E262" s="46">
        <v>20276.1</v>
      </c>
      <c r="F262" s="47">
        <f t="shared" si="5"/>
        <v>12.214518072289156</v>
      </c>
    </row>
    <row r="263" spans="1:6" s="7" customFormat="1" ht="22.5">
      <c r="A263" s="39" t="s">
        <v>237</v>
      </c>
      <c r="B263" s="33" t="s">
        <v>519</v>
      </c>
      <c r="C263" s="43" t="str">
        <f>IF(OR(LEFT(B263,5)="000 9",LEFT(B263,5)="000 7"),"X",B263)</f>
        <v>000 0709 0000000 000 225</v>
      </c>
      <c r="D263" s="45">
        <v>80000</v>
      </c>
      <c r="E263" s="46"/>
      <c r="F263" s="47">
        <f t="shared" si="5"/>
        <v>0</v>
      </c>
    </row>
    <row r="264" spans="1:6" s="7" customFormat="1" ht="12.75">
      <c r="A264" s="39" t="s">
        <v>239</v>
      </c>
      <c r="B264" s="33" t="s">
        <v>520</v>
      </c>
      <c r="C264" s="43" t="str">
        <f>IF(OR(LEFT(B264,5)="000 9",LEFT(B264,5)="000 7"),"X",B264)</f>
        <v>000 0709 0000000 000 226</v>
      </c>
      <c r="D264" s="45">
        <v>123600</v>
      </c>
      <c r="E264" s="46">
        <v>50220</v>
      </c>
      <c r="F264" s="47">
        <f t="shared" si="5"/>
        <v>40.631067961165044</v>
      </c>
    </row>
    <row r="265" spans="1:6" s="7" customFormat="1" ht="12.75">
      <c r="A265" s="39" t="s">
        <v>243</v>
      </c>
      <c r="B265" s="33" t="s">
        <v>521</v>
      </c>
      <c r="C265" s="43" t="str">
        <f>IF(OR(LEFT(B265,5)="000 9",LEFT(B265,5)="000 7"),"X",B265)</f>
        <v>000 0709 0000000 000 260</v>
      </c>
      <c r="D265" s="45">
        <v>160000</v>
      </c>
      <c r="E265" s="46"/>
      <c r="F265" s="47">
        <f t="shared" si="5"/>
        <v>0</v>
      </c>
    </row>
    <row r="266" spans="1:6" s="7" customFormat="1" ht="22.5">
      <c r="A266" s="39" t="s">
        <v>245</v>
      </c>
      <c r="B266" s="33" t="s">
        <v>522</v>
      </c>
      <c r="C266" s="43" t="str">
        <f>IF(OR(LEFT(B266,5)="000 9",LEFT(B266,5)="000 7"),"X",B266)</f>
        <v>000 0709 0000000 000 262</v>
      </c>
      <c r="D266" s="45">
        <v>160000</v>
      </c>
      <c r="E266" s="46"/>
      <c r="F266" s="47">
        <f t="shared" si="5"/>
        <v>0</v>
      </c>
    </row>
    <row r="267" spans="1:6" s="7" customFormat="1" ht="12.75">
      <c r="A267" s="39" t="s">
        <v>248</v>
      </c>
      <c r="B267" s="33" t="s">
        <v>523</v>
      </c>
      <c r="C267" s="43" t="str">
        <f>IF(OR(LEFT(B267,5)="000 9",LEFT(B267,5)="000 7"),"X",B267)</f>
        <v>000 0709 0000000 000 290</v>
      </c>
      <c r="D267" s="45">
        <v>31000</v>
      </c>
      <c r="E267" s="46">
        <v>667</v>
      </c>
      <c r="F267" s="47">
        <f t="shared" si="5"/>
        <v>2.1516129032258067</v>
      </c>
    </row>
    <row r="268" spans="1:6" s="7" customFormat="1" ht="12.75">
      <c r="A268" s="39" t="s">
        <v>250</v>
      </c>
      <c r="B268" s="33" t="s">
        <v>524</v>
      </c>
      <c r="C268" s="43" t="str">
        <f>IF(OR(LEFT(B268,5)="000 9",LEFT(B268,5)="000 7"),"X",B268)</f>
        <v>000 0709 0000000 000 300</v>
      </c>
      <c r="D268" s="45">
        <v>287400</v>
      </c>
      <c r="E268" s="46"/>
      <c r="F268" s="47">
        <f t="shared" si="5"/>
        <v>0</v>
      </c>
    </row>
    <row r="269" spans="1:6" s="7" customFormat="1" ht="22.5">
      <c r="A269" s="39" t="s">
        <v>252</v>
      </c>
      <c r="B269" s="33" t="s">
        <v>525</v>
      </c>
      <c r="C269" s="43" t="str">
        <f>IF(OR(LEFT(B269,5)="000 9",LEFT(B269,5)="000 7"),"X",B269)</f>
        <v>000 0709 0000000 000 310</v>
      </c>
      <c r="D269" s="45">
        <v>50000</v>
      </c>
      <c r="E269" s="46"/>
      <c r="F269" s="47">
        <f t="shared" si="5"/>
        <v>0</v>
      </c>
    </row>
    <row r="270" spans="1:6" s="7" customFormat="1" ht="22.5">
      <c r="A270" s="39" t="s">
        <v>254</v>
      </c>
      <c r="B270" s="33" t="s">
        <v>526</v>
      </c>
      <c r="C270" s="43" t="str">
        <f>IF(OR(LEFT(B270,5)="000 9",LEFT(B270,5)="000 7"),"X",B270)</f>
        <v>000 0709 0000000 000 340</v>
      </c>
      <c r="D270" s="45">
        <v>237400</v>
      </c>
      <c r="E270" s="46"/>
      <c r="F270" s="47">
        <f t="shared" si="5"/>
        <v>0</v>
      </c>
    </row>
    <row r="271" spans="1:6" s="7" customFormat="1" ht="12.75">
      <c r="A271" s="39" t="s">
        <v>527</v>
      </c>
      <c r="B271" s="33" t="s">
        <v>528</v>
      </c>
      <c r="C271" s="43" t="str">
        <f>IF(OR(LEFT(B271,5)="000 9",LEFT(B271,5)="000 7"),"X",B271)</f>
        <v>000 0800 0000000 000 000</v>
      </c>
      <c r="D271" s="45">
        <v>491200</v>
      </c>
      <c r="E271" s="46">
        <v>134725.47</v>
      </c>
      <c r="F271" s="47">
        <f t="shared" si="5"/>
        <v>27.427823697068405</v>
      </c>
    </row>
    <row r="272" spans="1:6" s="7" customFormat="1" ht="12.75">
      <c r="A272" s="39" t="s">
        <v>217</v>
      </c>
      <c r="B272" s="33" t="s">
        <v>529</v>
      </c>
      <c r="C272" s="43" t="str">
        <f>IF(OR(LEFT(B272,5)="000 9",LEFT(B272,5)="000 7"),"X",B272)</f>
        <v>000 0800 0000000 000 200</v>
      </c>
      <c r="D272" s="45">
        <v>401200</v>
      </c>
      <c r="E272" s="46">
        <v>44725.47</v>
      </c>
      <c r="F272" s="47">
        <f t="shared" si="5"/>
        <v>11.14792372881356</v>
      </c>
    </row>
    <row r="273" spans="1:6" s="7" customFormat="1" ht="22.5">
      <c r="A273" s="39" t="s">
        <v>219</v>
      </c>
      <c r="B273" s="33" t="s">
        <v>530</v>
      </c>
      <c r="C273" s="43" t="str">
        <f>IF(OR(LEFT(B273,5)="000 9",LEFT(B273,5)="000 7"),"X",B273)</f>
        <v>000 0800 0000000 000 210</v>
      </c>
      <c r="D273" s="45">
        <v>187000</v>
      </c>
      <c r="E273" s="46">
        <v>34415.67</v>
      </c>
      <c r="F273" s="47">
        <f t="shared" si="5"/>
        <v>18.404101604278075</v>
      </c>
    </row>
    <row r="274" spans="1:6" s="7" customFormat="1" ht="12.75">
      <c r="A274" s="39" t="s">
        <v>221</v>
      </c>
      <c r="B274" s="33" t="s">
        <v>531</v>
      </c>
      <c r="C274" s="43" t="str">
        <f>IF(OR(LEFT(B274,5)="000 9",LEFT(B274,5)="000 7"),"X",B274)</f>
        <v>000 0800 0000000 000 211</v>
      </c>
      <c r="D274" s="45">
        <v>140000</v>
      </c>
      <c r="E274" s="46">
        <v>28737</v>
      </c>
      <c r="F274" s="47">
        <f t="shared" si="5"/>
        <v>20.52642857142857</v>
      </c>
    </row>
    <row r="275" spans="1:6" s="7" customFormat="1" ht="12.75">
      <c r="A275" s="39" t="s">
        <v>225</v>
      </c>
      <c r="B275" s="33" t="s">
        <v>532</v>
      </c>
      <c r="C275" s="43" t="str">
        <f>IF(OR(LEFT(B275,5)="000 9",LEFT(B275,5)="000 7"),"X",B275)</f>
        <v>000 0800 0000000 000 213</v>
      </c>
      <c r="D275" s="45">
        <v>47000</v>
      </c>
      <c r="E275" s="46">
        <v>5678.67</v>
      </c>
      <c r="F275" s="47">
        <f t="shared" si="5"/>
        <v>12.082276595744682</v>
      </c>
    </row>
    <row r="276" spans="1:6" s="7" customFormat="1" ht="12.75">
      <c r="A276" s="39" t="s">
        <v>227</v>
      </c>
      <c r="B276" s="33" t="s">
        <v>533</v>
      </c>
      <c r="C276" s="43" t="str">
        <f>IF(OR(LEFT(B276,5)="000 9",LEFT(B276,5)="000 7"),"X",B276)</f>
        <v>000 0800 0000000 000 220</v>
      </c>
      <c r="D276" s="45">
        <v>140000</v>
      </c>
      <c r="E276" s="46">
        <v>9000</v>
      </c>
      <c r="F276" s="47">
        <f t="shared" si="5"/>
        <v>6.428571428571428</v>
      </c>
    </row>
    <row r="277" spans="1:6" s="7" customFormat="1" ht="22.5">
      <c r="A277" s="39" t="s">
        <v>235</v>
      </c>
      <c r="B277" s="33" t="s">
        <v>534</v>
      </c>
      <c r="C277" s="43" t="str">
        <f>IF(OR(LEFT(B277,5)="000 9",LEFT(B277,5)="000 7"),"X",B277)</f>
        <v>000 0800 0000000 000 224</v>
      </c>
      <c r="D277" s="45">
        <v>40000</v>
      </c>
      <c r="E277" s="46"/>
      <c r="F277" s="47">
        <f aca="true" t="shared" si="6" ref="F277:F322">E277/D277*100</f>
        <v>0</v>
      </c>
    </row>
    <row r="278" spans="1:6" s="7" customFormat="1" ht="12.75">
      <c r="A278" s="39" t="s">
        <v>239</v>
      </c>
      <c r="B278" s="33" t="s">
        <v>535</v>
      </c>
      <c r="C278" s="43" t="str">
        <f>IF(OR(LEFT(B278,5)="000 9",LEFT(B278,5)="000 7"),"X",B278)</f>
        <v>000 0800 0000000 000 226</v>
      </c>
      <c r="D278" s="45">
        <v>100000</v>
      </c>
      <c r="E278" s="46">
        <v>9000</v>
      </c>
      <c r="F278" s="47">
        <f t="shared" si="6"/>
        <v>9</v>
      </c>
    </row>
    <row r="279" spans="1:6" s="7" customFormat="1" ht="12.75">
      <c r="A279" s="39" t="s">
        <v>241</v>
      </c>
      <c r="B279" s="33" t="s">
        <v>536</v>
      </c>
      <c r="C279" s="43" t="str">
        <f>IF(OR(LEFT(B279,5)="000 9",LEFT(B279,5)="000 7"),"X",B279)</f>
        <v>000 0800 0000000 000 250</v>
      </c>
      <c r="D279" s="45">
        <v>44200</v>
      </c>
      <c r="E279" s="46"/>
      <c r="F279" s="47">
        <f t="shared" si="6"/>
        <v>0</v>
      </c>
    </row>
    <row r="280" spans="1:6" s="7" customFormat="1" ht="33.75">
      <c r="A280" s="39" t="s">
        <v>242</v>
      </c>
      <c r="B280" s="33" t="s">
        <v>537</v>
      </c>
      <c r="C280" s="43" t="str">
        <f>IF(OR(LEFT(B280,5)="000 9",LEFT(B280,5)="000 7"),"X",B280)</f>
        <v>000 0800 0000000 000 251</v>
      </c>
      <c r="D280" s="45">
        <v>44200</v>
      </c>
      <c r="E280" s="46"/>
      <c r="F280" s="47">
        <f t="shared" si="6"/>
        <v>0</v>
      </c>
    </row>
    <row r="281" spans="1:6" s="7" customFormat="1" ht="12.75">
      <c r="A281" s="39" t="s">
        <v>248</v>
      </c>
      <c r="B281" s="33" t="s">
        <v>538</v>
      </c>
      <c r="C281" s="43" t="str">
        <f>IF(OR(LEFT(B281,5)="000 9",LEFT(B281,5)="000 7"),"X",B281)</f>
        <v>000 0800 0000000 000 290</v>
      </c>
      <c r="D281" s="45">
        <v>30000</v>
      </c>
      <c r="E281" s="46">
        <v>1309.8</v>
      </c>
      <c r="F281" s="47">
        <f t="shared" si="6"/>
        <v>4.366</v>
      </c>
    </row>
    <row r="282" spans="1:6" s="7" customFormat="1" ht="12.75">
      <c r="A282" s="39" t="s">
        <v>250</v>
      </c>
      <c r="B282" s="33" t="s">
        <v>539</v>
      </c>
      <c r="C282" s="43" t="str">
        <f>IF(OR(LEFT(B282,5)="000 9",LEFT(B282,5)="000 7"),"X",B282)</f>
        <v>000 0800 0000000 000 300</v>
      </c>
      <c r="D282" s="45">
        <v>90000</v>
      </c>
      <c r="E282" s="46">
        <v>90000</v>
      </c>
      <c r="F282" s="47">
        <f t="shared" si="6"/>
        <v>100</v>
      </c>
    </row>
    <row r="283" spans="1:6" s="7" customFormat="1" ht="22.5">
      <c r="A283" s="39" t="s">
        <v>254</v>
      </c>
      <c r="B283" s="33" t="s">
        <v>540</v>
      </c>
      <c r="C283" s="43" t="str">
        <f>IF(OR(LEFT(B283,5)="000 9",LEFT(B283,5)="000 7"),"X",B283)</f>
        <v>000 0800 0000000 000 340</v>
      </c>
      <c r="D283" s="45">
        <v>90000</v>
      </c>
      <c r="E283" s="46">
        <v>90000</v>
      </c>
      <c r="F283" s="47">
        <f t="shared" si="6"/>
        <v>100</v>
      </c>
    </row>
    <row r="284" spans="1:6" s="7" customFormat="1" ht="12.75">
      <c r="A284" s="39" t="s">
        <v>541</v>
      </c>
      <c r="B284" s="33" t="s">
        <v>542</v>
      </c>
      <c r="C284" s="43" t="str">
        <f>IF(OR(LEFT(B284,5)="000 9",LEFT(B284,5)="000 7"),"X",B284)</f>
        <v>000 0801 0000000 000 000</v>
      </c>
      <c r="D284" s="45">
        <v>231200</v>
      </c>
      <c r="E284" s="46">
        <v>34415.67</v>
      </c>
      <c r="F284" s="47">
        <f t="shared" si="6"/>
        <v>14.885670415224913</v>
      </c>
    </row>
    <row r="285" spans="1:6" s="7" customFormat="1" ht="12.75">
      <c r="A285" s="39" t="s">
        <v>217</v>
      </c>
      <c r="B285" s="33" t="s">
        <v>543</v>
      </c>
      <c r="C285" s="43" t="str">
        <f>IF(OR(LEFT(B285,5)="000 9",LEFT(B285,5)="000 7"),"X",B285)</f>
        <v>000 0801 0000000 000 200</v>
      </c>
      <c r="D285" s="45">
        <v>231200</v>
      </c>
      <c r="E285" s="46">
        <v>34415.67</v>
      </c>
      <c r="F285" s="47">
        <f t="shared" si="6"/>
        <v>14.885670415224913</v>
      </c>
    </row>
    <row r="286" spans="1:6" s="7" customFormat="1" ht="22.5">
      <c r="A286" s="39" t="s">
        <v>219</v>
      </c>
      <c r="B286" s="33" t="s">
        <v>544</v>
      </c>
      <c r="C286" s="43" t="str">
        <f>IF(OR(LEFT(B286,5)="000 9",LEFT(B286,5)="000 7"),"X",B286)</f>
        <v>000 0801 0000000 000 210</v>
      </c>
      <c r="D286" s="45">
        <v>187000</v>
      </c>
      <c r="E286" s="46">
        <v>34415.67</v>
      </c>
      <c r="F286" s="47">
        <f t="shared" si="6"/>
        <v>18.404101604278075</v>
      </c>
    </row>
    <row r="287" spans="1:6" s="7" customFormat="1" ht="12.75">
      <c r="A287" s="39" t="s">
        <v>221</v>
      </c>
      <c r="B287" s="33" t="s">
        <v>545</v>
      </c>
      <c r="C287" s="43" t="str">
        <f>IF(OR(LEFT(B287,5)="000 9",LEFT(B287,5)="000 7"),"X",B287)</f>
        <v>000 0801 0000000 000 211</v>
      </c>
      <c r="D287" s="45">
        <v>140000</v>
      </c>
      <c r="E287" s="46">
        <v>28737</v>
      </c>
      <c r="F287" s="47">
        <f t="shared" si="6"/>
        <v>20.52642857142857</v>
      </c>
    </row>
    <row r="288" spans="1:6" s="7" customFormat="1" ht="12.75">
      <c r="A288" s="39" t="s">
        <v>225</v>
      </c>
      <c r="B288" s="33" t="s">
        <v>546</v>
      </c>
      <c r="C288" s="43" t="str">
        <f>IF(OR(LEFT(B288,5)="000 9",LEFT(B288,5)="000 7"),"X",B288)</f>
        <v>000 0801 0000000 000 213</v>
      </c>
      <c r="D288" s="45">
        <v>47000</v>
      </c>
      <c r="E288" s="46">
        <v>5678.67</v>
      </c>
      <c r="F288" s="47">
        <f t="shared" si="6"/>
        <v>12.082276595744682</v>
      </c>
    </row>
    <row r="289" spans="1:6" s="7" customFormat="1" ht="12.75">
      <c r="A289" s="39" t="s">
        <v>241</v>
      </c>
      <c r="B289" s="33" t="s">
        <v>547</v>
      </c>
      <c r="C289" s="43" t="str">
        <f>IF(OR(LEFT(B289,5)="000 9",LEFT(B289,5)="000 7"),"X",B289)</f>
        <v>000 0801 0000000 000 250</v>
      </c>
      <c r="D289" s="45">
        <v>44200</v>
      </c>
      <c r="E289" s="46"/>
      <c r="F289" s="47">
        <f t="shared" si="6"/>
        <v>0</v>
      </c>
    </row>
    <row r="290" spans="1:6" s="7" customFormat="1" ht="33.75">
      <c r="A290" s="39" t="s">
        <v>242</v>
      </c>
      <c r="B290" s="33" t="s">
        <v>548</v>
      </c>
      <c r="C290" s="43" t="str">
        <f>IF(OR(LEFT(B290,5)="000 9",LEFT(B290,5)="000 7"),"X",B290)</f>
        <v>000 0801 0000000 000 251</v>
      </c>
      <c r="D290" s="45">
        <v>44200</v>
      </c>
      <c r="E290" s="46"/>
      <c r="F290" s="47">
        <f t="shared" si="6"/>
        <v>0</v>
      </c>
    </row>
    <row r="291" spans="1:6" s="7" customFormat="1" ht="22.5">
      <c r="A291" s="39" t="s">
        <v>549</v>
      </c>
      <c r="B291" s="33" t="s">
        <v>550</v>
      </c>
      <c r="C291" s="43" t="str">
        <f>IF(OR(LEFT(B291,5)="000 9",LEFT(B291,5)="000 7"),"X",B291)</f>
        <v>000 0804 0000000 000 000</v>
      </c>
      <c r="D291" s="45">
        <v>260000</v>
      </c>
      <c r="E291" s="46">
        <v>100309.8</v>
      </c>
      <c r="F291" s="47">
        <f t="shared" si="6"/>
        <v>38.58069230769231</v>
      </c>
    </row>
    <row r="292" spans="1:6" s="7" customFormat="1" ht="12.75">
      <c r="A292" s="39" t="s">
        <v>217</v>
      </c>
      <c r="B292" s="33" t="s">
        <v>551</v>
      </c>
      <c r="C292" s="43" t="str">
        <f>IF(OR(LEFT(B292,5)="000 9",LEFT(B292,5)="000 7"),"X",B292)</f>
        <v>000 0804 0000000 000 200</v>
      </c>
      <c r="D292" s="45">
        <v>170000</v>
      </c>
      <c r="E292" s="46">
        <v>10309.8</v>
      </c>
      <c r="F292" s="47">
        <f t="shared" si="6"/>
        <v>6.064588235294117</v>
      </c>
    </row>
    <row r="293" spans="1:6" s="7" customFormat="1" ht="12.75">
      <c r="A293" s="39" t="s">
        <v>227</v>
      </c>
      <c r="B293" s="33" t="s">
        <v>552</v>
      </c>
      <c r="C293" s="43" t="str">
        <f>IF(OR(LEFT(B293,5)="000 9",LEFT(B293,5)="000 7"),"X",B293)</f>
        <v>000 0804 0000000 000 220</v>
      </c>
      <c r="D293" s="45">
        <v>140000</v>
      </c>
      <c r="E293" s="46">
        <v>9000</v>
      </c>
      <c r="F293" s="47">
        <f t="shared" si="6"/>
        <v>6.428571428571428</v>
      </c>
    </row>
    <row r="294" spans="1:6" s="7" customFormat="1" ht="22.5">
      <c r="A294" s="39" t="s">
        <v>235</v>
      </c>
      <c r="B294" s="33" t="s">
        <v>553</v>
      </c>
      <c r="C294" s="43" t="str">
        <f>IF(OR(LEFT(B294,5)="000 9",LEFT(B294,5)="000 7"),"X",B294)</f>
        <v>000 0804 0000000 000 224</v>
      </c>
      <c r="D294" s="45">
        <v>40000</v>
      </c>
      <c r="E294" s="46"/>
      <c r="F294" s="47">
        <f t="shared" si="6"/>
        <v>0</v>
      </c>
    </row>
    <row r="295" spans="1:6" s="7" customFormat="1" ht="12.75">
      <c r="A295" s="39" t="s">
        <v>239</v>
      </c>
      <c r="B295" s="33" t="s">
        <v>554</v>
      </c>
      <c r="C295" s="43" t="str">
        <f>IF(OR(LEFT(B295,5)="000 9",LEFT(B295,5)="000 7"),"X",B295)</f>
        <v>000 0804 0000000 000 226</v>
      </c>
      <c r="D295" s="45">
        <v>100000</v>
      </c>
      <c r="E295" s="46">
        <v>9000</v>
      </c>
      <c r="F295" s="47">
        <f t="shared" si="6"/>
        <v>9</v>
      </c>
    </row>
    <row r="296" spans="1:6" s="7" customFormat="1" ht="12.75">
      <c r="A296" s="39" t="s">
        <v>248</v>
      </c>
      <c r="B296" s="33" t="s">
        <v>555</v>
      </c>
      <c r="C296" s="43" t="str">
        <f>IF(OR(LEFT(B296,5)="000 9",LEFT(B296,5)="000 7"),"X",B296)</f>
        <v>000 0804 0000000 000 290</v>
      </c>
      <c r="D296" s="45">
        <v>30000</v>
      </c>
      <c r="E296" s="46">
        <v>1309.8</v>
      </c>
      <c r="F296" s="47">
        <f t="shared" si="6"/>
        <v>4.366</v>
      </c>
    </row>
    <row r="297" spans="1:6" s="7" customFormat="1" ht="12.75">
      <c r="A297" s="39" t="s">
        <v>250</v>
      </c>
      <c r="B297" s="33" t="s">
        <v>556</v>
      </c>
      <c r="C297" s="43" t="str">
        <f>IF(OR(LEFT(B297,5)="000 9",LEFT(B297,5)="000 7"),"X",B297)</f>
        <v>000 0804 0000000 000 300</v>
      </c>
      <c r="D297" s="45">
        <v>90000</v>
      </c>
      <c r="E297" s="46">
        <v>90000</v>
      </c>
      <c r="F297" s="47">
        <f t="shared" si="6"/>
        <v>100</v>
      </c>
    </row>
    <row r="298" spans="1:6" s="7" customFormat="1" ht="22.5">
      <c r="A298" s="39" t="s">
        <v>254</v>
      </c>
      <c r="B298" s="33" t="s">
        <v>557</v>
      </c>
      <c r="C298" s="43" t="str">
        <f>IF(OR(LEFT(B298,5)="000 9",LEFT(B298,5)="000 7"),"X",B298)</f>
        <v>000 0804 0000000 000 340</v>
      </c>
      <c r="D298" s="45">
        <v>90000</v>
      </c>
      <c r="E298" s="46">
        <v>90000</v>
      </c>
      <c r="F298" s="47">
        <f t="shared" si="6"/>
        <v>100</v>
      </c>
    </row>
    <row r="299" spans="1:6" s="7" customFormat="1" ht="12.75">
      <c r="A299" s="39" t="s">
        <v>558</v>
      </c>
      <c r="B299" s="33" t="s">
        <v>559</v>
      </c>
      <c r="C299" s="43" t="str">
        <f>IF(OR(LEFT(B299,5)="000 9",LEFT(B299,5)="000 7"),"X",B299)</f>
        <v>000 0900 0000000 000 000</v>
      </c>
      <c r="D299" s="45">
        <v>500000</v>
      </c>
      <c r="E299" s="46"/>
      <c r="F299" s="47">
        <f t="shared" si="6"/>
        <v>0</v>
      </c>
    </row>
    <row r="300" spans="1:6" s="7" customFormat="1" ht="12.75">
      <c r="A300" s="39" t="s">
        <v>217</v>
      </c>
      <c r="B300" s="33" t="s">
        <v>560</v>
      </c>
      <c r="C300" s="43" t="str">
        <f>IF(OR(LEFT(B300,5)="000 9",LEFT(B300,5)="000 7"),"X",B300)</f>
        <v>000 0900 0000000 000 200</v>
      </c>
      <c r="D300" s="45">
        <v>400000</v>
      </c>
      <c r="E300" s="46"/>
      <c r="F300" s="47">
        <f t="shared" si="6"/>
        <v>0</v>
      </c>
    </row>
    <row r="301" spans="1:6" s="7" customFormat="1" ht="12.75">
      <c r="A301" s="39" t="s">
        <v>227</v>
      </c>
      <c r="B301" s="33" t="s">
        <v>561</v>
      </c>
      <c r="C301" s="43" t="str">
        <f>IF(OR(LEFT(B301,5)="000 9",LEFT(B301,5)="000 7"),"X",B301)</f>
        <v>000 0900 0000000 000 220</v>
      </c>
      <c r="D301" s="45">
        <v>400000</v>
      </c>
      <c r="E301" s="46"/>
      <c r="F301" s="47">
        <f t="shared" si="6"/>
        <v>0</v>
      </c>
    </row>
    <row r="302" spans="1:6" s="7" customFormat="1" ht="12.75">
      <c r="A302" s="39" t="s">
        <v>239</v>
      </c>
      <c r="B302" s="33" t="s">
        <v>562</v>
      </c>
      <c r="C302" s="43" t="str">
        <f>IF(OR(LEFT(B302,5)="000 9",LEFT(B302,5)="000 7"),"X",B302)</f>
        <v>000 0900 0000000 000 226</v>
      </c>
      <c r="D302" s="45">
        <v>400000</v>
      </c>
      <c r="E302" s="46"/>
      <c r="F302" s="47">
        <f t="shared" si="6"/>
        <v>0</v>
      </c>
    </row>
    <row r="303" spans="1:6" s="7" customFormat="1" ht="12.75">
      <c r="A303" s="39" t="s">
        <v>250</v>
      </c>
      <c r="B303" s="33" t="s">
        <v>563</v>
      </c>
      <c r="C303" s="43" t="str">
        <f>IF(OR(LEFT(B303,5)="000 9",LEFT(B303,5)="000 7"),"X",B303)</f>
        <v>000 0900 0000000 000 300</v>
      </c>
      <c r="D303" s="45">
        <v>100000</v>
      </c>
      <c r="E303" s="46"/>
      <c r="F303" s="47">
        <f t="shared" si="6"/>
        <v>0</v>
      </c>
    </row>
    <row r="304" spans="1:6" s="7" customFormat="1" ht="22.5">
      <c r="A304" s="39" t="s">
        <v>252</v>
      </c>
      <c r="B304" s="33" t="s">
        <v>564</v>
      </c>
      <c r="C304" s="43" t="str">
        <f>IF(OR(LEFT(B304,5)="000 9",LEFT(B304,5)="000 7"),"X",B304)</f>
        <v>000 0900 0000000 000 310</v>
      </c>
      <c r="D304" s="45">
        <v>100000</v>
      </c>
      <c r="E304" s="46"/>
      <c r="F304" s="47">
        <f t="shared" si="6"/>
        <v>0</v>
      </c>
    </row>
    <row r="305" spans="1:6" s="7" customFormat="1" ht="12.75">
      <c r="A305" s="39" t="s">
        <v>565</v>
      </c>
      <c r="B305" s="33" t="s">
        <v>566</v>
      </c>
      <c r="C305" s="43" t="str">
        <f>IF(OR(LEFT(B305,5)="000 9",LEFT(B305,5)="000 7"),"X",B305)</f>
        <v>000 0901 0000000 000 000</v>
      </c>
      <c r="D305" s="45">
        <v>500000</v>
      </c>
      <c r="E305" s="46"/>
      <c r="F305" s="47">
        <f t="shared" si="6"/>
        <v>0</v>
      </c>
    </row>
    <row r="306" spans="1:6" s="7" customFormat="1" ht="12.75">
      <c r="A306" s="39" t="s">
        <v>217</v>
      </c>
      <c r="B306" s="33" t="s">
        <v>567</v>
      </c>
      <c r="C306" s="43" t="str">
        <f>IF(OR(LEFT(B306,5)="000 9",LEFT(B306,5)="000 7"),"X",B306)</f>
        <v>000 0901 0000000 000 200</v>
      </c>
      <c r="D306" s="45">
        <v>400000</v>
      </c>
      <c r="E306" s="46"/>
      <c r="F306" s="47">
        <f t="shared" si="6"/>
        <v>0</v>
      </c>
    </row>
    <row r="307" spans="1:6" s="7" customFormat="1" ht="12.75">
      <c r="A307" s="39" t="s">
        <v>227</v>
      </c>
      <c r="B307" s="33" t="s">
        <v>568</v>
      </c>
      <c r="C307" s="43" t="str">
        <f>IF(OR(LEFT(B307,5)="000 9",LEFT(B307,5)="000 7"),"X",B307)</f>
        <v>000 0901 0000000 000 220</v>
      </c>
      <c r="D307" s="45">
        <v>400000</v>
      </c>
      <c r="E307" s="46"/>
      <c r="F307" s="47">
        <f t="shared" si="6"/>
        <v>0</v>
      </c>
    </row>
    <row r="308" spans="1:6" s="7" customFormat="1" ht="12.75">
      <c r="A308" s="39" t="s">
        <v>239</v>
      </c>
      <c r="B308" s="33" t="s">
        <v>569</v>
      </c>
      <c r="C308" s="43" t="str">
        <f>IF(OR(LEFT(B308,5)="000 9",LEFT(B308,5)="000 7"),"X",B308)</f>
        <v>000 0901 0000000 000 226</v>
      </c>
      <c r="D308" s="45">
        <v>400000</v>
      </c>
      <c r="E308" s="46"/>
      <c r="F308" s="47">
        <f t="shared" si="6"/>
        <v>0</v>
      </c>
    </row>
    <row r="309" spans="1:6" s="7" customFormat="1" ht="12.75">
      <c r="A309" s="39" t="s">
        <v>250</v>
      </c>
      <c r="B309" s="33" t="s">
        <v>570</v>
      </c>
      <c r="C309" s="43" t="str">
        <f>IF(OR(LEFT(B309,5)="000 9",LEFT(B309,5)="000 7"),"X",B309)</f>
        <v>000 0901 0000000 000 300</v>
      </c>
      <c r="D309" s="45">
        <v>100000</v>
      </c>
      <c r="E309" s="46"/>
      <c r="F309" s="47">
        <f t="shared" si="6"/>
        <v>0</v>
      </c>
    </row>
    <row r="310" spans="1:6" s="7" customFormat="1" ht="22.5">
      <c r="A310" s="39" t="s">
        <v>252</v>
      </c>
      <c r="B310" s="33" t="s">
        <v>571</v>
      </c>
      <c r="C310" s="43" t="str">
        <f>IF(OR(LEFT(B310,5)="000 9",LEFT(B310,5)="000 7"),"X",B310)</f>
        <v>000 0901 0000000 000 310</v>
      </c>
      <c r="D310" s="45">
        <v>100000</v>
      </c>
      <c r="E310" s="46"/>
      <c r="F310" s="47">
        <f t="shared" si="6"/>
        <v>0</v>
      </c>
    </row>
    <row r="311" spans="1:6" s="7" customFormat="1" ht="12.75">
      <c r="A311" s="39" t="s">
        <v>572</v>
      </c>
      <c r="B311" s="33" t="s">
        <v>573</v>
      </c>
      <c r="C311" s="43" t="str">
        <f>IF(OR(LEFT(B311,5)="000 9",LEFT(B311,5)="000 7"),"X",B311)</f>
        <v>000 1000 0000000 000 000</v>
      </c>
      <c r="D311" s="45">
        <v>24328400</v>
      </c>
      <c r="E311" s="46">
        <v>7547465.89</v>
      </c>
      <c r="F311" s="47">
        <f t="shared" si="6"/>
        <v>31.023272759408755</v>
      </c>
    </row>
    <row r="312" spans="1:6" s="7" customFormat="1" ht="12.75">
      <c r="A312" s="39" t="s">
        <v>217</v>
      </c>
      <c r="B312" s="33" t="s">
        <v>574</v>
      </c>
      <c r="C312" s="43" t="str">
        <f>IF(OR(LEFT(B312,5)="000 9",LEFT(B312,5)="000 7"),"X",B312)</f>
        <v>000 1000 0000000 000 200</v>
      </c>
      <c r="D312" s="45">
        <v>23968000</v>
      </c>
      <c r="E312" s="46">
        <v>7523567.49</v>
      </c>
      <c r="F312" s="47">
        <f t="shared" si="6"/>
        <v>31.39005127670227</v>
      </c>
    </row>
    <row r="313" spans="1:6" s="7" customFormat="1" ht="22.5">
      <c r="A313" s="39" t="s">
        <v>219</v>
      </c>
      <c r="B313" s="33" t="s">
        <v>575</v>
      </c>
      <c r="C313" s="43" t="str">
        <f>IF(OR(LEFT(B313,5)="000 9",LEFT(B313,5)="000 7"),"X",B313)</f>
        <v>000 1000 0000000 000 210</v>
      </c>
      <c r="D313" s="45">
        <v>1036100</v>
      </c>
      <c r="E313" s="46">
        <v>274173.67</v>
      </c>
      <c r="F313" s="47">
        <f t="shared" si="6"/>
        <v>26.46208570601293</v>
      </c>
    </row>
    <row r="314" spans="1:6" s="7" customFormat="1" ht="12.75">
      <c r="A314" s="39" t="s">
        <v>221</v>
      </c>
      <c r="B314" s="33" t="s">
        <v>576</v>
      </c>
      <c r="C314" s="43" t="str">
        <f>IF(OR(LEFT(B314,5)="000 9",LEFT(B314,5)="000 7"),"X",B314)</f>
        <v>000 1000 0000000 000 211</v>
      </c>
      <c r="D314" s="45">
        <v>546300</v>
      </c>
      <c r="E314" s="46">
        <v>171525.67</v>
      </c>
      <c r="F314" s="47">
        <f t="shared" si="6"/>
        <v>31.397706388431267</v>
      </c>
    </row>
    <row r="315" spans="1:6" s="7" customFormat="1" ht="12.75">
      <c r="A315" s="39" t="s">
        <v>223</v>
      </c>
      <c r="B315" s="33" t="s">
        <v>577</v>
      </c>
      <c r="C315" s="43" t="str">
        <f>IF(OR(LEFT(B315,5)="000 9",LEFT(B315,5)="000 7"),"X",B315)</f>
        <v>000 1000 0000000 000 212</v>
      </c>
      <c r="D315" s="45">
        <v>324800</v>
      </c>
      <c r="E315" s="46">
        <v>55000</v>
      </c>
      <c r="F315" s="47">
        <f t="shared" si="6"/>
        <v>16.93349753694581</v>
      </c>
    </row>
    <row r="316" spans="1:6" s="7" customFormat="1" ht="12.75">
      <c r="A316" s="39" t="s">
        <v>225</v>
      </c>
      <c r="B316" s="33" t="s">
        <v>578</v>
      </c>
      <c r="C316" s="43" t="str">
        <f>IF(OR(LEFT(B316,5)="000 9",LEFT(B316,5)="000 7"),"X",B316)</f>
        <v>000 1000 0000000 000 213</v>
      </c>
      <c r="D316" s="45">
        <v>165000</v>
      </c>
      <c r="E316" s="46">
        <v>47648</v>
      </c>
      <c r="F316" s="47">
        <f t="shared" si="6"/>
        <v>28.87757575757576</v>
      </c>
    </row>
    <row r="317" spans="1:6" s="7" customFormat="1" ht="12.75">
      <c r="A317" s="39" t="s">
        <v>227</v>
      </c>
      <c r="B317" s="33" t="s">
        <v>579</v>
      </c>
      <c r="C317" s="43" t="str">
        <f>IF(OR(LEFT(B317,5)="000 9",LEFT(B317,5)="000 7"),"X",B317)</f>
        <v>000 1000 0000000 000 220</v>
      </c>
      <c r="D317" s="45">
        <v>4390300</v>
      </c>
      <c r="E317" s="46">
        <v>1180163.8</v>
      </c>
      <c r="F317" s="47">
        <f t="shared" si="6"/>
        <v>26.881165296221216</v>
      </c>
    </row>
    <row r="318" spans="1:6" s="7" customFormat="1" ht="12.75">
      <c r="A318" s="39" t="s">
        <v>229</v>
      </c>
      <c r="B318" s="33" t="s">
        <v>580</v>
      </c>
      <c r="C318" s="43" t="str">
        <f>IF(OR(LEFT(B318,5)="000 9",LEFT(B318,5)="000 7"),"X",B318)</f>
        <v>000 1000 0000000 000 221</v>
      </c>
      <c r="D318" s="45">
        <v>5000</v>
      </c>
      <c r="E318" s="46">
        <v>1500</v>
      </c>
      <c r="F318" s="47">
        <f t="shared" si="6"/>
        <v>30</v>
      </c>
    </row>
    <row r="319" spans="1:6" s="7" customFormat="1" ht="12.75">
      <c r="A319" s="39" t="s">
        <v>231</v>
      </c>
      <c r="B319" s="33" t="s">
        <v>581</v>
      </c>
      <c r="C319" s="43" t="str">
        <f>IF(OR(LEFT(B319,5)="000 9",LEFT(B319,5)="000 7"),"X",B319)</f>
        <v>000 1000 0000000 000 222</v>
      </c>
      <c r="D319" s="45">
        <v>8000</v>
      </c>
      <c r="E319" s="46">
        <v>5593.3</v>
      </c>
      <c r="F319" s="47">
        <f t="shared" si="6"/>
        <v>69.91625</v>
      </c>
    </row>
    <row r="320" spans="1:6" s="7" customFormat="1" ht="22.5">
      <c r="A320" s="39" t="s">
        <v>237</v>
      </c>
      <c r="B320" s="33" t="s">
        <v>582</v>
      </c>
      <c r="C320" s="43" t="str">
        <f>IF(OR(LEFT(B320,5)="000 9",LEFT(B320,5)="000 7"),"X",B320)</f>
        <v>000 1000 0000000 000 225</v>
      </c>
      <c r="D320" s="45">
        <v>10000</v>
      </c>
      <c r="E320" s="46">
        <v>4547.5</v>
      </c>
      <c r="F320" s="47">
        <f t="shared" si="6"/>
        <v>45.475</v>
      </c>
    </row>
    <row r="321" spans="1:6" s="7" customFormat="1" ht="12.75">
      <c r="A321" s="39" t="s">
        <v>239</v>
      </c>
      <c r="B321" s="33" t="s">
        <v>583</v>
      </c>
      <c r="C321" s="43" t="str">
        <f>IF(OR(LEFT(B321,5)="000 9",LEFT(B321,5)="000 7"),"X",B321)</f>
        <v>000 1000 0000000 000 226</v>
      </c>
      <c r="D321" s="45">
        <v>4367300</v>
      </c>
      <c r="E321" s="46">
        <v>1168523</v>
      </c>
      <c r="F321" s="47">
        <f t="shared" si="6"/>
        <v>26.756188033796626</v>
      </c>
    </row>
    <row r="322" spans="1:6" s="7" customFormat="1" ht="22.5">
      <c r="A322" s="39" t="s">
        <v>359</v>
      </c>
      <c r="B322" s="33" t="s">
        <v>584</v>
      </c>
      <c r="C322" s="43" t="str">
        <f>IF(OR(LEFT(B322,5)="000 9",LEFT(B322,5)="000 7"),"X",B322)</f>
        <v>000 1000 0000000 000 240</v>
      </c>
      <c r="D322" s="45">
        <v>821300</v>
      </c>
      <c r="E322" s="46">
        <v>600333</v>
      </c>
      <c r="F322" s="47">
        <f t="shared" si="6"/>
        <v>73.09545841957872</v>
      </c>
    </row>
    <row r="323" spans="1:6" s="7" customFormat="1" ht="33.75">
      <c r="A323" s="39" t="s">
        <v>393</v>
      </c>
      <c r="B323" s="33" t="s">
        <v>585</v>
      </c>
      <c r="C323" s="43" t="str">
        <f>IF(OR(LEFT(B323,5)="000 9",LEFT(B323,5)="000 7"),"X",B323)</f>
        <v>000 1000 0000000 000 241</v>
      </c>
      <c r="D323" s="45">
        <v>821300</v>
      </c>
      <c r="E323" s="46">
        <v>600333</v>
      </c>
      <c r="F323" s="47">
        <f aca="true" t="shared" si="7" ref="F323:F382">E323/D323*100</f>
        <v>73.09545841957872</v>
      </c>
    </row>
    <row r="324" spans="1:6" s="7" customFormat="1" ht="12.75">
      <c r="A324" s="39" t="s">
        <v>241</v>
      </c>
      <c r="B324" s="33" t="s">
        <v>586</v>
      </c>
      <c r="C324" s="43" t="str">
        <f>IF(OR(LEFT(B324,5)="000 9",LEFT(B324,5)="000 7"),"X",B324)</f>
        <v>000 1000 0000000 000 250</v>
      </c>
      <c r="D324" s="45">
        <v>52200</v>
      </c>
      <c r="E324" s="46"/>
      <c r="F324" s="47">
        <f t="shared" si="7"/>
        <v>0</v>
      </c>
    </row>
    <row r="325" spans="1:6" s="7" customFormat="1" ht="33.75">
      <c r="A325" s="39" t="s">
        <v>242</v>
      </c>
      <c r="B325" s="33" t="s">
        <v>587</v>
      </c>
      <c r="C325" s="43" t="str">
        <f>IF(OR(LEFT(B325,5)="000 9",LEFT(B325,5)="000 7"),"X",B325)</f>
        <v>000 1000 0000000 000 251</v>
      </c>
      <c r="D325" s="45">
        <v>52200</v>
      </c>
      <c r="E325" s="46"/>
      <c r="F325" s="47">
        <f t="shared" si="7"/>
        <v>0</v>
      </c>
    </row>
    <row r="326" spans="1:6" s="7" customFormat="1" ht="12.75">
      <c r="A326" s="39" t="s">
        <v>243</v>
      </c>
      <c r="B326" s="33" t="s">
        <v>588</v>
      </c>
      <c r="C326" s="43" t="str">
        <f>IF(OR(LEFT(B326,5)="000 9",LEFT(B326,5)="000 7"),"X",B326)</f>
        <v>000 1000 0000000 000 260</v>
      </c>
      <c r="D326" s="45">
        <v>17401100</v>
      </c>
      <c r="E326" s="46">
        <v>5468897.02</v>
      </c>
      <c r="F326" s="47">
        <f t="shared" si="7"/>
        <v>31.428455787277816</v>
      </c>
    </row>
    <row r="327" spans="1:6" s="7" customFormat="1" ht="22.5">
      <c r="A327" s="39" t="s">
        <v>245</v>
      </c>
      <c r="B327" s="33" t="s">
        <v>589</v>
      </c>
      <c r="C327" s="43" t="str">
        <f>IF(OR(LEFT(B327,5)="000 9",LEFT(B327,5)="000 7"),"X",B327)</f>
        <v>000 1000 0000000 000 262</v>
      </c>
      <c r="D327" s="45">
        <v>15601100</v>
      </c>
      <c r="E327" s="46">
        <v>5168458.84</v>
      </c>
      <c r="F327" s="47">
        <f t="shared" si="7"/>
        <v>33.12881040439456</v>
      </c>
    </row>
    <row r="328" spans="1:6" s="7" customFormat="1" ht="33.75">
      <c r="A328" s="39" t="s">
        <v>247</v>
      </c>
      <c r="B328" s="33" t="s">
        <v>590</v>
      </c>
      <c r="C328" s="43" t="str">
        <f>IF(OR(LEFT(B328,5)="000 9",LEFT(B328,5)="000 7"),"X",B328)</f>
        <v>000 1000 0000000 000 263</v>
      </c>
      <c r="D328" s="45">
        <v>1800000</v>
      </c>
      <c r="E328" s="46">
        <v>300438.18</v>
      </c>
      <c r="F328" s="47">
        <f t="shared" si="7"/>
        <v>16.691010000000002</v>
      </c>
    </row>
    <row r="329" spans="1:6" s="7" customFormat="1" ht="12.75">
      <c r="A329" s="39" t="s">
        <v>248</v>
      </c>
      <c r="B329" s="33" t="s">
        <v>591</v>
      </c>
      <c r="C329" s="43" t="str">
        <f>IF(OR(LEFT(B329,5)="000 9",LEFT(B329,5)="000 7"),"X",B329)</f>
        <v>000 1000 0000000 000 290</v>
      </c>
      <c r="D329" s="45">
        <v>267000</v>
      </c>
      <c r="E329" s="46"/>
      <c r="F329" s="47">
        <f t="shared" si="7"/>
        <v>0</v>
      </c>
    </row>
    <row r="330" spans="1:6" s="7" customFormat="1" ht="12.75">
      <c r="A330" s="39" t="s">
        <v>250</v>
      </c>
      <c r="B330" s="33" t="s">
        <v>592</v>
      </c>
      <c r="C330" s="43" t="str">
        <f>IF(OR(LEFT(B330,5)="000 9",LEFT(B330,5)="000 7"),"X",B330)</f>
        <v>000 1000 0000000 000 300</v>
      </c>
      <c r="D330" s="45">
        <v>360400</v>
      </c>
      <c r="E330" s="46">
        <v>23898.4</v>
      </c>
      <c r="F330" s="47">
        <f t="shared" si="7"/>
        <v>6.6310765815760275</v>
      </c>
    </row>
    <row r="331" spans="1:6" s="7" customFormat="1" ht="22.5">
      <c r="A331" s="39" t="s">
        <v>254</v>
      </c>
      <c r="B331" s="33" t="s">
        <v>593</v>
      </c>
      <c r="C331" s="43" t="str">
        <f>IF(OR(LEFT(B331,5)="000 9",LEFT(B331,5)="000 7"),"X",B331)</f>
        <v>000 1000 0000000 000 340</v>
      </c>
      <c r="D331" s="45">
        <v>360400</v>
      </c>
      <c r="E331" s="46">
        <v>23898.4</v>
      </c>
      <c r="F331" s="47">
        <f t="shared" si="7"/>
        <v>6.6310765815760275</v>
      </c>
    </row>
    <row r="332" spans="1:6" s="7" customFormat="1" ht="12.75">
      <c r="A332" s="39" t="s">
        <v>594</v>
      </c>
      <c r="B332" s="33" t="s">
        <v>595</v>
      </c>
      <c r="C332" s="43" t="str">
        <f>IF(OR(LEFT(B332,5)="000 9",LEFT(B332,5)="000 7"),"X",B332)</f>
        <v>000 1001 0000000 000 000</v>
      </c>
      <c r="D332" s="45">
        <v>1800000</v>
      </c>
      <c r="E332" s="46">
        <v>300438.18</v>
      </c>
      <c r="F332" s="47">
        <f t="shared" si="7"/>
        <v>16.691010000000002</v>
      </c>
    </row>
    <row r="333" spans="1:6" s="7" customFormat="1" ht="12.75">
      <c r="A333" s="39" t="s">
        <v>217</v>
      </c>
      <c r="B333" s="33" t="s">
        <v>596</v>
      </c>
      <c r="C333" s="43" t="str">
        <f>IF(OR(LEFT(B333,5)="000 9",LEFT(B333,5)="000 7"),"X",B333)</f>
        <v>000 1001 0000000 000 200</v>
      </c>
      <c r="D333" s="45">
        <v>1800000</v>
      </c>
      <c r="E333" s="46">
        <v>300438.18</v>
      </c>
      <c r="F333" s="47">
        <f t="shared" si="7"/>
        <v>16.691010000000002</v>
      </c>
    </row>
    <row r="334" spans="1:6" s="7" customFormat="1" ht="12.75">
      <c r="A334" s="39" t="s">
        <v>243</v>
      </c>
      <c r="B334" s="33" t="s">
        <v>597</v>
      </c>
      <c r="C334" s="43" t="str">
        <f>IF(OR(LEFT(B334,5)="000 9",LEFT(B334,5)="000 7"),"X",B334)</f>
        <v>000 1001 0000000 000 260</v>
      </c>
      <c r="D334" s="45">
        <v>1800000</v>
      </c>
      <c r="E334" s="46">
        <v>300438.18</v>
      </c>
      <c r="F334" s="47">
        <f t="shared" si="7"/>
        <v>16.691010000000002</v>
      </c>
    </row>
    <row r="335" spans="1:6" s="7" customFormat="1" ht="33.75">
      <c r="A335" s="39" t="s">
        <v>247</v>
      </c>
      <c r="B335" s="33" t="s">
        <v>598</v>
      </c>
      <c r="C335" s="43" t="str">
        <f>IF(OR(LEFT(B335,5)="000 9",LEFT(B335,5)="000 7"),"X",B335)</f>
        <v>000 1001 0000000 000 263</v>
      </c>
      <c r="D335" s="45">
        <v>1800000</v>
      </c>
      <c r="E335" s="46">
        <v>300438.18</v>
      </c>
      <c r="F335" s="47">
        <f t="shared" si="7"/>
        <v>16.691010000000002</v>
      </c>
    </row>
    <row r="336" spans="1:6" s="7" customFormat="1" ht="12.75">
      <c r="A336" s="39" t="s">
        <v>599</v>
      </c>
      <c r="B336" s="33" t="s">
        <v>600</v>
      </c>
      <c r="C336" s="43" t="str">
        <f>IF(OR(LEFT(B336,5)="000 9",LEFT(B336,5)="000 7"),"X",B336)</f>
        <v>000 1003 0000000 000 000</v>
      </c>
      <c r="D336" s="45">
        <v>3705300</v>
      </c>
      <c r="E336" s="46">
        <v>176746</v>
      </c>
      <c r="F336" s="47">
        <f t="shared" si="7"/>
        <v>4.770086092893963</v>
      </c>
    </row>
    <row r="337" spans="1:6" s="7" customFormat="1" ht="12.75">
      <c r="A337" s="39" t="s">
        <v>217</v>
      </c>
      <c r="B337" s="33" t="s">
        <v>601</v>
      </c>
      <c r="C337" s="43" t="str">
        <f>IF(OR(LEFT(B337,5)="000 9",LEFT(B337,5)="000 7"),"X",B337)</f>
        <v>000 1003 0000000 000 200</v>
      </c>
      <c r="D337" s="45">
        <v>3499900</v>
      </c>
      <c r="E337" s="46">
        <v>176746</v>
      </c>
      <c r="F337" s="47">
        <f t="shared" si="7"/>
        <v>5.050030000857167</v>
      </c>
    </row>
    <row r="338" spans="1:6" s="7" customFormat="1" ht="22.5">
      <c r="A338" s="39" t="s">
        <v>219</v>
      </c>
      <c r="B338" s="33" t="s">
        <v>602</v>
      </c>
      <c r="C338" s="43" t="str">
        <f>IF(OR(LEFT(B338,5)="000 9",LEFT(B338,5)="000 7"),"X",B338)</f>
        <v>000 1003 0000000 000 210</v>
      </c>
      <c r="D338" s="45">
        <v>324800</v>
      </c>
      <c r="E338" s="46">
        <v>55000</v>
      </c>
      <c r="F338" s="47">
        <f t="shared" si="7"/>
        <v>16.93349753694581</v>
      </c>
    </row>
    <row r="339" spans="1:6" s="7" customFormat="1" ht="12.75">
      <c r="A339" s="39" t="s">
        <v>223</v>
      </c>
      <c r="B339" s="33" t="s">
        <v>603</v>
      </c>
      <c r="C339" s="43" t="str">
        <f>IF(OR(LEFT(B339,5)="000 9",LEFT(B339,5)="000 7"),"X",B339)</f>
        <v>000 1003 0000000 000 212</v>
      </c>
      <c r="D339" s="45">
        <v>324800</v>
      </c>
      <c r="E339" s="46">
        <v>55000</v>
      </c>
      <c r="F339" s="47">
        <f t="shared" si="7"/>
        <v>16.93349753694581</v>
      </c>
    </row>
    <row r="340" spans="1:6" s="7" customFormat="1" ht="12.75">
      <c r="A340" s="39" t="s">
        <v>227</v>
      </c>
      <c r="B340" s="33" t="s">
        <v>604</v>
      </c>
      <c r="C340" s="43" t="str">
        <f>IF(OR(LEFT(B340,5)="000 9",LEFT(B340,5)="000 7"),"X",B340)</f>
        <v>000 1003 0000000 000 220</v>
      </c>
      <c r="D340" s="45">
        <v>91500</v>
      </c>
      <c r="E340" s="46"/>
      <c r="F340" s="47">
        <f t="shared" si="7"/>
        <v>0</v>
      </c>
    </row>
    <row r="341" spans="1:6" s="7" customFormat="1" ht="12.75">
      <c r="A341" s="39" t="s">
        <v>239</v>
      </c>
      <c r="B341" s="33" t="s">
        <v>605</v>
      </c>
      <c r="C341" s="43" t="str">
        <f>IF(OR(LEFT(B341,5)="000 9",LEFT(B341,5)="000 7"),"X",B341)</f>
        <v>000 1003 0000000 000 226</v>
      </c>
      <c r="D341" s="45">
        <v>91500</v>
      </c>
      <c r="E341" s="46"/>
      <c r="F341" s="47">
        <f t="shared" si="7"/>
        <v>0</v>
      </c>
    </row>
    <row r="342" spans="1:6" s="7" customFormat="1" ht="22.5">
      <c r="A342" s="39" t="s">
        <v>359</v>
      </c>
      <c r="B342" s="33" t="s">
        <v>606</v>
      </c>
      <c r="C342" s="43" t="str">
        <f>IF(OR(LEFT(B342,5)="000 9",LEFT(B342,5)="000 7"),"X",B342)</f>
        <v>000 1003 0000000 000 240</v>
      </c>
      <c r="D342" s="45">
        <v>35000</v>
      </c>
      <c r="E342" s="46">
        <v>17500</v>
      </c>
      <c r="F342" s="47">
        <f t="shared" si="7"/>
        <v>50</v>
      </c>
    </row>
    <row r="343" spans="1:6" s="7" customFormat="1" ht="33.75">
      <c r="A343" s="39" t="s">
        <v>393</v>
      </c>
      <c r="B343" s="33" t="s">
        <v>607</v>
      </c>
      <c r="C343" s="43" t="str">
        <f>IF(OR(LEFT(B343,5)="000 9",LEFT(B343,5)="000 7"),"X",B343)</f>
        <v>000 1003 0000000 000 241</v>
      </c>
      <c r="D343" s="45">
        <v>35000</v>
      </c>
      <c r="E343" s="46">
        <v>17500</v>
      </c>
      <c r="F343" s="47">
        <f t="shared" si="7"/>
        <v>50</v>
      </c>
    </row>
    <row r="344" spans="1:6" s="7" customFormat="1" ht="12.75">
      <c r="A344" s="39" t="s">
        <v>241</v>
      </c>
      <c r="B344" s="33" t="s">
        <v>608</v>
      </c>
      <c r="C344" s="43" t="str">
        <f>IF(OR(LEFT(B344,5)="000 9",LEFT(B344,5)="000 7"),"X",B344)</f>
        <v>000 1003 0000000 000 250</v>
      </c>
      <c r="D344" s="45">
        <v>52200</v>
      </c>
      <c r="E344" s="46"/>
      <c r="F344" s="47">
        <f t="shared" si="7"/>
        <v>0</v>
      </c>
    </row>
    <row r="345" spans="1:6" s="7" customFormat="1" ht="33.75">
      <c r="A345" s="39" t="s">
        <v>242</v>
      </c>
      <c r="B345" s="33" t="s">
        <v>609</v>
      </c>
      <c r="C345" s="43" t="str">
        <f>IF(OR(LEFT(B345,5)="000 9",LEFT(B345,5)="000 7"),"X",B345)</f>
        <v>000 1003 0000000 000 251</v>
      </c>
      <c r="D345" s="45">
        <v>52200</v>
      </c>
      <c r="E345" s="46"/>
      <c r="F345" s="47">
        <f t="shared" si="7"/>
        <v>0</v>
      </c>
    </row>
    <row r="346" spans="1:6" s="7" customFormat="1" ht="12.75">
      <c r="A346" s="39" t="s">
        <v>243</v>
      </c>
      <c r="B346" s="33" t="s">
        <v>610</v>
      </c>
      <c r="C346" s="43" t="str">
        <f>IF(OR(LEFT(B346,5)="000 9",LEFT(B346,5)="000 7"),"X",B346)</f>
        <v>000 1003 0000000 000 260</v>
      </c>
      <c r="D346" s="45">
        <v>2730400</v>
      </c>
      <c r="E346" s="46">
        <v>104246</v>
      </c>
      <c r="F346" s="47">
        <f t="shared" si="7"/>
        <v>3.817975388221506</v>
      </c>
    </row>
    <row r="347" spans="1:6" s="7" customFormat="1" ht="22.5">
      <c r="A347" s="39" t="s">
        <v>245</v>
      </c>
      <c r="B347" s="33" t="s">
        <v>611</v>
      </c>
      <c r="C347" s="43" t="str">
        <f>IF(OR(LEFT(B347,5)="000 9",LEFT(B347,5)="000 7"),"X",B347)</f>
        <v>000 1003 0000000 000 262</v>
      </c>
      <c r="D347" s="45">
        <v>2730400</v>
      </c>
      <c r="E347" s="46">
        <v>104246</v>
      </c>
      <c r="F347" s="47">
        <f t="shared" si="7"/>
        <v>3.817975388221506</v>
      </c>
    </row>
    <row r="348" spans="1:6" s="7" customFormat="1" ht="12.75">
      <c r="A348" s="39" t="s">
        <v>248</v>
      </c>
      <c r="B348" s="33" t="s">
        <v>612</v>
      </c>
      <c r="C348" s="43" t="str">
        <f>IF(OR(LEFT(B348,5)="000 9",LEFT(B348,5)="000 7"),"X",B348)</f>
        <v>000 1003 0000000 000 290</v>
      </c>
      <c r="D348" s="45">
        <v>266000</v>
      </c>
      <c r="E348" s="46"/>
      <c r="F348" s="47">
        <f t="shared" si="7"/>
        <v>0</v>
      </c>
    </row>
    <row r="349" spans="1:6" s="7" customFormat="1" ht="12.75">
      <c r="A349" s="39" t="s">
        <v>250</v>
      </c>
      <c r="B349" s="33" t="s">
        <v>613</v>
      </c>
      <c r="C349" s="43" t="str">
        <f>IF(OR(LEFT(B349,5)="000 9",LEFT(B349,5)="000 7"),"X",B349)</f>
        <v>000 1003 0000000 000 300</v>
      </c>
      <c r="D349" s="45">
        <v>205400</v>
      </c>
      <c r="E349" s="46"/>
      <c r="F349" s="47">
        <f t="shared" si="7"/>
        <v>0</v>
      </c>
    </row>
    <row r="350" spans="1:6" s="7" customFormat="1" ht="22.5">
      <c r="A350" s="39" t="s">
        <v>254</v>
      </c>
      <c r="B350" s="33" t="s">
        <v>614</v>
      </c>
      <c r="C350" s="43" t="str">
        <f>IF(OR(LEFT(B350,5)="000 9",LEFT(B350,5)="000 7"),"X",B350)</f>
        <v>000 1003 0000000 000 340</v>
      </c>
      <c r="D350" s="45">
        <v>205400</v>
      </c>
      <c r="E350" s="46"/>
      <c r="F350" s="47">
        <f t="shared" si="7"/>
        <v>0</v>
      </c>
    </row>
    <row r="351" spans="1:6" s="7" customFormat="1" ht="12.75">
      <c r="A351" s="39" t="s">
        <v>615</v>
      </c>
      <c r="B351" s="33" t="s">
        <v>616</v>
      </c>
      <c r="C351" s="43" t="str">
        <f>IF(OR(LEFT(B351,5)="000 9",LEFT(B351,5)="000 7"),"X",B351)</f>
        <v>000 1004 0000000 000 000</v>
      </c>
      <c r="D351" s="45">
        <v>18773100</v>
      </c>
      <c r="E351" s="46">
        <v>7042137.71</v>
      </c>
      <c r="F351" s="47">
        <f t="shared" si="7"/>
        <v>37.51185318354454</v>
      </c>
    </row>
    <row r="352" spans="1:6" s="7" customFormat="1" ht="12.75">
      <c r="A352" s="39" t="s">
        <v>217</v>
      </c>
      <c r="B352" s="33" t="s">
        <v>617</v>
      </c>
      <c r="C352" s="43" t="str">
        <f>IF(OR(LEFT(B352,5)="000 9",LEFT(B352,5)="000 7"),"X",B352)</f>
        <v>000 1004 0000000 000 200</v>
      </c>
      <c r="D352" s="45">
        <v>18618100</v>
      </c>
      <c r="E352" s="46">
        <v>7018239.31</v>
      </c>
      <c r="F352" s="47">
        <f t="shared" si="7"/>
        <v>37.69578694925905</v>
      </c>
    </row>
    <row r="353" spans="1:6" s="7" customFormat="1" ht="22.5">
      <c r="A353" s="39" t="s">
        <v>219</v>
      </c>
      <c r="B353" s="33" t="s">
        <v>618</v>
      </c>
      <c r="C353" s="43" t="str">
        <f>IF(OR(LEFT(B353,5)="000 9",LEFT(B353,5)="000 7"),"X",B353)</f>
        <v>000 1004 0000000 000 210</v>
      </c>
      <c r="D353" s="45">
        <v>711300</v>
      </c>
      <c r="E353" s="46">
        <v>219173.67</v>
      </c>
      <c r="F353" s="47">
        <f t="shared" si="7"/>
        <v>30.813112610712786</v>
      </c>
    </row>
    <row r="354" spans="1:6" s="7" customFormat="1" ht="12.75">
      <c r="A354" s="39" t="s">
        <v>221</v>
      </c>
      <c r="B354" s="33" t="s">
        <v>619</v>
      </c>
      <c r="C354" s="43" t="str">
        <f>IF(OR(LEFT(B354,5)="000 9",LEFT(B354,5)="000 7"),"X",B354)</f>
        <v>000 1004 0000000 000 211</v>
      </c>
      <c r="D354" s="45">
        <v>546300</v>
      </c>
      <c r="E354" s="46">
        <v>171525.67</v>
      </c>
      <c r="F354" s="47">
        <f t="shared" si="7"/>
        <v>31.397706388431267</v>
      </c>
    </row>
    <row r="355" spans="1:6" s="7" customFormat="1" ht="12.75">
      <c r="A355" s="39" t="s">
        <v>225</v>
      </c>
      <c r="B355" s="33" t="s">
        <v>620</v>
      </c>
      <c r="C355" s="43" t="str">
        <f>IF(OR(LEFT(B355,5)="000 9",LEFT(B355,5)="000 7"),"X",B355)</f>
        <v>000 1004 0000000 000 213</v>
      </c>
      <c r="D355" s="45">
        <v>165000</v>
      </c>
      <c r="E355" s="46">
        <v>47648</v>
      </c>
      <c r="F355" s="47">
        <f t="shared" si="7"/>
        <v>28.87757575757576</v>
      </c>
    </row>
    <row r="356" spans="1:6" s="7" customFormat="1" ht="12.75">
      <c r="A356" s="39" t="s">
        <v>227</v>
      </c>
      <c r="B356" s="33" t="s">
        <v>621</v>
      </c>
      <c r="C356" s="43" t="str">
        <f>IF(OR(LEFT(B356,5)="000 9",LEFT(B356,5)="000 7"),"X",B356)</f>
        <v>000 1004 0000000 000 220</v>
      </c>
      <c r="D356" s="45">
        <v>4248800</v>
      </c>
      <c r="E356" s="46">
        <v>1152019.8</v>
      </c>
      <c r="F356" s="47">
        <f t="shared" si="7"/>
        <v>27.11400395405762</v>
      </c>
    </row>
    <row r="357" spans="1:6" s="7" customFormat="1" ht="12.75">
      <c r="A357" s="39" t="s">
        <v>229</v>
      </c>
      <c r="B357" s="33" t="s">
        <v>622</v>
      </c>
      <c r="C357" s="43" t="str">
        <f>IF(OR(LEFT(B357,5)="000 9",LEFT(B357,5)="000 7"),"X",B357)</f>
        <v>000 1004 0000000 000 221</v>
      </c>
      <c r="D357" s="45">
        <v>5000</v>
      </c>
      <c r="E357" s="46">
        <v>1500</v>
      </c>
      <c r="F357" s="47">
        <f t="shared" si="7"/>
        <v>30</v>
      </c>
    </row>
    <row r="358" spans="1:6" s="7" customFormat="1" ht="12.75">
      <c r="A358" s="39" t="s">
        <v>231</v>
      </c>
      <c r="B358" s="33" t="s">
        <v>623</v>
      </c>
      <c r="C358" s="43" t="str">
        <f>IF(OR(LEFT(B358,5)="000 9",LEFT(B358,5)="000 7"),"X",B358)</f>
        <v>000 1004 0000000 000 222</v>
      </c>
      <c r="D358" s="45">
        <v>8000</v>
      </c>
      <c r="E358" s="46">
        <v>5593.3</v>
      </c>
      <c r="F358" s="47">
        <f t="shared" si="7"/>
        <v>69.91625</v>
      </c>
    </row>
    <row r="359" spans="1:6" s="7" customFormat="1" ht="22.5">
      <c r="A359" s="39" t="s">
        <v>237</v>
      </c>
      <c r="B359" s="33" t="s">
        <v>624</v>
      </c>
      <c r="C359" s="43" t="str">
        <f>IF(OR(LEFT(B359,5)="000 9",LEFT(B359,5)="000 7"),"X",B359)</f>
        <v>000 1004 0000000 000 225</v>
      </c>
      <c r="D359" s="45">
        <v>10000</v>
      </c>
      <c r="E359" s="46">
        <v>4547.5</v>
      </c>
      <c r="F359" s="47">
        <f t="shared" si="7"/>
        <v>45.475</v>
      </c>
    </row>
    <row r="360" spans="1:6" s="7" customFormat="1" ht="12.75">
      <c r="A360" s="39" t="s">
        <v>239</v>
      </c>
      <c r="B360" s="33" t="s">
        <v>625</v>
      </c>
      <c r="C360" s="43" t="str">
        <f>IF(OR(LEFT(B360,5)="000 9",LEFT(B360,5)="000 7"),"X",B360)</f>
        <v>000 1004 0000000 000 226</v>
      </c>
      <c r="D360" s="45">
        <v>4225800</v>
      </c>
      <c r="E360" s="46">
        <v>1140379</v>
      </c>
      <c r="F360" s="47">
        <f t="shared" si="7"/>
        <v>26.986109139097923</v>
      </c>
    </row>
    <row r="361" spans="1:6" s="7" customFormat="1" ht="22.5">
      <c r="A361" s="39" t="s">
        <v>359</v>
      </c>
      <c r="B361" s="33" t="s">
        <v>626</v>
      </c>
      <c r="C361" s="43" t="str">
        <f>IF(OR(LEFT(B361,5)="000 9",LEFT(B361,5)="000 7"),"X",B361)</f>
        <v>000 1004 0000000 000 240</v>
      </c>
      <c r="D361" s="45">
        <v>786300</v>
      </c>
      <c r="E361" s="46">
        <v>582833</v>
      </c>
      <c r="F361" s="47">
        <f t="shared" si="7"/>
        <v>74.12348976217729</v>
      </c>
    </row>
    <row r="362" spans="1:6" s="7" customFormat="1" ht="33.75">
      <c r="A362" s="39" t="s">
        <v>393</v>
      </c>
      <c r="B362" s="33" t="s">
        <v>627</v>
      </c>
      <c r="C362" s="43" t="str">
        <f>IF(OR(LEFT(B362,5)="000 9",LEFT(B362,5)="000 7"),"X",B362)</f>
        <v>000 1004 0000000 000 241</v>
      </c>
      <c r="D362" s="45">
        <v>786300</v>
      </c>
      <c r="E362" s="46">
        <v>582833</v>
      </c>
      <c r="F362" s="47">
        <f t="shared" si="7"/>
        <v>74.12348976217729</v>
      </c>
    </row>
    <row r="363" spans="1:6" s="7" customFormat="1" ht="12.75">
      <c r="A363" s="39" t="s">
        <v>243</v>
      </c>
      <c r="B363" s="33" t="s">
        <v>628</v>
      </c>
      <c r="C363" s="43" t="str">
        <f>IF(OR(LEFT(B363,5)="000 9",LEFT(B363,5)="000 7"),"X",B363)</f>
        <v>000 1004 0000000 000 260</v>
      </c>
      <c r="D363" s="45">
        <v>12870700</v>
      </c>
      <c r="E363" s="46">
        <v>5064212.84</v>
      </c>
      <c r="F363" s="47">
        <f t="shared" si="7"/>
        <v>39.34683303938403</v>
      </c>
    </row>
    <row r="364" spans="1:6" s="7" customFormat="1" ht="22.5">
      <c r="A364" s="39" t="s">
        <v>245</v>
      </c>
      <c r="B364" s="33" t="s">
        <v>629</v>
      </c>
      <c r="C364" s="43" t="str">
        <f>IF(OR(LEFT(B364,5)="000 9",LEFT(B364,5)="000 7"),"X",B364)</f>
        <v>000 1004 0000000 000 262</v>
      </c>
      <c r="D364" s="45">
        <v>12870700</v>
      </c>
      <c r="E364" s="46">
        <v>5064212.84</v>
      </c>
      <c r="F364" s="47">
        <f t="shared" si="7"/>
        <v>39.34683303938403</v>
      </c>
    </row>
    <row r="365" spans="1:6" s="7" customFormat="1" ht="12.75">
      <c r="A365" s="39" t="s">
        <v>248</v>
      </c>
      <c r="B365" s="33" t="s">
        <v>630</v>
      </c>
      <c r="C365" s="43" t="str">
        <f>IF(OR(LEFT(B365,5)="000 9",LEFT(B365,5)="000 7"),"X",B365)</f>
        <v>000 1004 0000000 000 290</v>
      </c>
      <c r="D365" s="45">
        <v>1000</v>
      </c>
      <c r="E365" s="46"/>
      <c r="F365" s="47">
        <f t="shared" si="7"/>
        <v>0</v>
      </c>
    </row>
    <row r="366" spans="1:6" s="7" customFormat="1" ht="12.75">
      <c r="A366" s="39" t="s">
        <v>250</v>
      </c>
      <c r="B366" s="33" t="s">
        <v>631</v>
      </c>
      <c r="C366" s="43" t="str">
        <f>IF(OR(LEFT(B366,5)="000 9",LEFT(B366,5)="000 7"),"X",B366)</f>
        <v>000 1004 0000000 000 300</v>
      </c>
      <c r="D366" s="45">
        <v>155000</v>
      </c>
      <c r="E366" s="46">
        <v>23898.4</v>
      </c>
      <c r="F366" s="47">
        <f t="shared" si="7"/>
        <v>15.418322580645164</v>
      </c>
    </row>
    <row r="367" spans="1:6" s="7" customFormat="1" ht="22.5">
      <c r="A367" s="39" t="s">
        <v>254</v>
      </c>
      <c r="B367" s="33" t="s">
        <v>632</v>
      </c>
      <c r="C367" s="43" t="str">
        <f>IF(OR(LEFT(B367,5)="000 9",LEFT(B367,5)="000 7"),"X",B367)</f>
        <v>000 1004 0000000 000 340</v>
      </c>
      <c r="D367" s="45">
        <v>155000</v>
      </c>
      <c r="E367" s="46">
        <v>23898.4</v>
      </c>
      <c r="F367" s="47">
        <f t="shared" si="7"/>
        <v>15.418322580645164</v>
      </c>
    </row>
    <row r="368" spans="1:6" s="7" customFormat="1" ht="22.5">
      <c r="A368" s="39" t="s">
        <v>633</v>
      </c>
      <c r="B368" s="33" t="s">
        <v>634</v>
      </c>
      <c r="C368" s="43" t="str">
        <f>IF(OR(LEFT(B368,5)="000 9",LEFT(B368,5)="000 7"),"X",B368)</f>
        <v>000 1006 0000000 000 000</v>
      </c>
      <c r="D368" s="45">
        <v>50000</v>
      </c>
      <c r="E368" s="46">
        <v>28144</v>
      </c>
      <c r="F368" s="47">
        <f t="shared" si="7"/>
        <v>56.288000000000004</v>
      </c>
    </row>
    <row r="369" spans="1:6" s="7" customFormat="1" ht="12.75">
      <c r="A369" s="39" t="s">
        <v>217</v>
      </c>
      <c r="B369" s="33" t="s">
        <v>635</v>
      </c>
      <c r="C369" s="43" t="str">
        <f>IF(OR(LEFT(B369,5)="000 9",LEFT(B369,5)="000 7"),"X",B369)</f>
        <v>000 1006 0000000 000 200</v>
      </c>
      <c r="D369" s="45">
        <v>50000</v>
      </c>
      <c r="E369" s="46">
        <v>28144</v>
      </c>
      <c r="F369" s="47">
        <f t="shared" si="7"/>
        <v>56.288000000000004</v>
      </c>
    </row>
    <row r="370" spans="1:6" s="7" customFormat="1" ht="12.75">
      <c r="A370" s="39" t="s">
        <v>227</v>
      </c>
      <c r="B370" s="33" t="s">
        <v>636</v>
      </c>
      <c r="C370" s="43" t="str">
        <f>IF(OR(LEFT(B370,5)="000 9",LEFT(B370,5)="000 7"),"X",B370)</f>
        <v>000 1006 0000000 000 220</v>
      </c>
      <c r="D370" s="45">
        <v>50000</v>
      </c>
      <c r="E370" s="46">
        <v>28144</v>
      </c>
      <c r="F370" s="47">
        <f t="shared" si="7"/>
        <v>56.288000000000004</v>
      </c>
    </row>
    <row r="371" spans="1:6" s="7" customFormat="1" ht="12.75">
      <c r="A371" s="39" t="s">
        <v>239</v>
      </c>
      <c r="B371" s="33" t="s">
        <v>637</v>
      </c>
      <c r="C371" s="43" t="str">
        <f>IF(OR(LEFT(B371,5)="000 9",LEFT(B371,5)="000 7"),"X",B371)</f>
        <v>000 1006 0000000 000 226</v>
      </c>
      <c r="D371" s="45">
        <v>50000</v>
      </c>
      <c r="E371" s="46">
        <v>28144</v>
      </c>
      <c r="F371" s="47">
        <f t="shared" si="7"/>
        <v>56.288000000000004</v>
      </c>
    </row>
    <row r="372" spans="1:6" s="7" customFormat="1" ht="12.75">
      <c r="A372" s="39" t="s">
        <v>638</v>
      </c>
      <c r="B372" s="33" t="s">
        <v>639</v>
      </c>
      <c r="C372" s="43" t="str">
        <f>IF(OR(LEFT(B372,5)="000 9",LEFT(B372,5)="000 7"),"X",B372)</f>
        <v>000 1100 0000000 000 000</v>
      </c>
      <c r="D372" s="45">
        <v>100000</v>
      </c>
      <c r="E372" s="46">
        <v>14100</v>
      </c>
      <c r="F372" s="47">
        <f t="shared" si="7"/>
        <v>14.099999999999998</v>
      </c>
    </row>
    <row r="373" spans="1:6" s="7" customFormat="1" ht="12.75">
      <c r="A373" s="39" t="s">
        <v>217</v>
      </c>
      <c r="B373" s="33" t="s">
        <v>640</v>
      </c>
      <c r="C373" s="43" t="str">
        <f>IF(OR(LEFT(B373,5)="000 9",LEFT(B373,5)="000 7"),"X",B373)</f>
        <v>000 1100 0000000 000 200</v>
      </c>
      <c r="D373" s="45">
        <v>80000</v>
      </c>
      <c r="E373" s="46">
        <v>6500</v>
      </c>
      <c r="F373" s="47">
        <f t="shared" si="7"/>
        <v>8.125</v>
      </c>
    </row>
    <row r="374" spans="1:6" s="7" customFormat="1" ht="22.5">
      <c r="A374" s="39" t="s">
        <v>219</v>
      </c>
      <c r="B374" s="33" t="s">
        <v>641</v>
      </c>
      <c r="C374" s="43" t="str">
        <f>IF(OR(LEFT(B374,5)="000 9",LEFT(B374,5)="000 7"),"X",B374)</f>
        <v>000 1100 0000000 000 210</v>
      </c>
      <c r="D374" s="45">
        <v>30000</v>
      </c>
      <c r="E374" s="46"/>
      <c r="F374" s="47">
        <f t="shared" si="7"/>
        <v>0</v>
      </c>
    </row>
    <row r="375" spans="1:6" s="7" customFormat="1" ht="12.75">
      <c r="A375" s="39" t="s">
        <v>223</v>
      </c>
      <c r="B375" s="33" t="s">
        <v>642</v>
      </c>
      <c r="C375" s="43" t="str">
        <f>IF(OR(LEFT(B375,5)="000 9",LEFT(B375,5)="000 7"),"X",B375)</f>
        <v>000 1100 0000000 000 212</v>
      </c>
      <c r="D375" s="45">
        <v>30000</v>
      </c>
      <c r="E375" s="46"/>
      <c r="F375" s="47">
        <f t="shared" si="7"/>
        <v>0</v>
      </c>
    </row>
    <row r="376" spans="1:6" s="7" customFormat="1" ht="12.75">
      <c r="A376" s="39" t="s">
        <v>248</v>
      </c>
      <c r="B376" s="33" t="s">
        <v>643</v>
      </c>
      <c r="C376" s="43" t="str">
        <f>IF(OR(LEFT(B376,5)="000 9",LEFT(B376,5)="000 7"),"X",B376)</f>
        <v>000 1100 0000000 000 290</v>
      </c>
      <c r="D376" s="45">
        <v>50000</v>
      </c>
      <c r="E376" s="46">
        <v>6500</v>
      </c>
      <c r="F376" s="47">
        <f t="shared" si="7"/>
        <v>13</v>
      </c>
    </row>
    <row r="377" spans="1:6" s="7" customFormat="1" ht="12.75">
      <c r="A377" s="39" t="s">
        <v>250</v>
      </c>
      <c r="B377" s="33" t="s">
        <v>644</v>
      </c>
      <c r="C377" s="43" t="str">
        <f>IF(OR(LEFT(B377,5)="000 9",LEFT(B377,5)="000 7"),"X",B377)</f>
        <v>000 1100 0000000 000 300</v>
      </c>
      <c r="D377" s="45">
        <v>20000</v>
      </c>
      <c r="E377" s="46">
        <v>7600</v>
      </c>
      <c r="F377" s="47">
        <f t="shared" si="7"/>
        <v>38</v>
      </c>
    </row>
    <row r="378" spans="1:6" s="7" customFormat="1" ht="22.5">
      <c r="A378" s="39" t="s">
        <v>254</v>
      </c>
      <c r="B378" s="33" t="s">
        <v>645</v>
      </c>
      <c r="C378" s="43" t="str">
        <f>IF(OR(LEFT(B378,5)="000 9",LEFT(B378,5)="000 7"),"X",B378)</f>
        <v>000 1100 0000000 000 340</v>
      </c>
      <c r="D378" s="45">
        <v>20000</v>
      </c>
      <c r="E378" s="46">
        <v>7600</v>
      </c>
      <c r="F378" s="47">
        <f t="shared" si="7"/>
        <v>38</v>
      </c>
    </row>
    <row r="379" spans="1:6" s="7" customFormat="1" ht="12.75">
      <c r="A379" s="39" t="s">
        <v>646</v>
      </c>
      <c r="B379" s="33" t="s">
        <v>647</v>
      </c>
      <c r="C379" s="43" t="str">
        <f>IF(OR(LEFT(B379,5)="000 9",LEFT(B379,5)="000 7"),"X",B379)</f>
        <v>000 1102 0000000 000 000</v>
      </c>
      <c r="D379" s="45">
        <v>100000</v>
      </c>
      <c r="E379" s="46">
        <v>14100</v>
      </c>
      <c r="F379" s="47">
        <f t="shared" si="7"/>
        <v>14.099999999999998</v>
      </c>
    </row>
    <row r="380" spans="1:6" s="7" customFormat="1" ht="12.75">
      <c r="A380" s="39" t="s">
        <v>217</v>
      </c>
      <c r="B380" s="33" t="s">
        <v>648</v>
      </c>
      <c r="C380" s="43" t="str">
        <f>IF(OR(LEFT(B380,5)="000 9",LEFT(B380,5)="000 7"),"X",B380)</f>
        <v>000 1102 0000000 000 200</v>
      </c>
      <c r="D380" s="45">
        <v>80000</v>
      </c>
      <c r="E380" s="46">
        <v>6500</v>
      </c>
      <c r="F380" s="47">
        <f t="shared" si="7"/>
        <v>8.125</v>
      </c>
    </row>
    <row r="381" spans="1:6" s="7" customFormat="1" ht="22.5">
      <c r="A381" s="39" t="s">
        <v>219</v>
      </c>
      <c r="B381" s="33" t="s">
        <v>649</v>
      </c>
      <c r="C381" s="43" t="str">
        <f>IF(OR(LEFT(B381,5)="000 9",LEFT(B381,5)="000 7"),"X",B381)</f>
        <v>000 1102 0000000 000 210</v>
      </c>
      <c r="D381" s="45">
        <v>30000</v>
      </c>
      <c r="E381" s="46"/>
      <c r="F381" s="47">
        <f t="shared" si="7"/>
        <v>0</v>
      </c>
    </row>
    <row r="382" spans="1:6" s="7" customFormat="1" ht="12.75">
      <c r="A382" s="39" t="s">
        <v>223</v>
      </c>
      <c r="B382" s="33" t="s">
        <v>650</v>
      </c>
      <c r="C382" s="43" t="str">
        <f>IF(OR(LEFT(B382,5)="000 9",LEFT(B382,5)="000 7"),"X",B382)</f>
        <v>000 1102 0000000 000 212</v>
      </c>
      <c r="D382" s="45">
        <v>30000</v>
      </c>
      <c r="E382" s="46"/>
      <c r="F382" s="47">
        <f t="shared" si="7"/>
        <v>0</v>
      </c>
    </row>
    <row r="383" spans="1:6" s="7" customFormat="1" ht="12.75">
      <c r="A383" s="39" t="s">
        <v>248</v>
      </c>
      <c r="B383" s="33" t="s">
        <v>651</v>
      </c>
      <c r="C383" s="43" t="str">
        <f>IF(OR(LEFT(B383,5)="000 9",LEFT(B383,5)="000 7"),"X",B383)</f>
        <v>000 1102 0000000 000 290</v>
      </c>
      <c r="D383" s="45">
        <v>50000</v>
      </c>
      <c r="E383" s="46">
        <v>6500</v>
      </c>
      <c r="F383" s="47">
        <f aca="true" t="shared" si="8" ref="F383:F394">E383/D383*100</f>
        <v>13</v>
      </c>
    </row>
    <row r="384" spans="1:6" s="7" customFormat="1" ht="12.75">
      <c r="A384" s="39" t="s">
        <v>250</v>
      </c>
      <c r="B384" s="33" t="s">
        <v>652</v>
      </c>
      <c r="C384" s="43" t="str">
        <f>IF(OR(LEFT(B384,5)="000 9",LEFT(B384,5)="000 7"),"X",B384)</f>
        <v>000 1102 0000000 000 300</v>
      </c>
      <c r="D384" s="45">
        <v>20000</v>
      </c>
      <c r="E384" s="46">
        <v>7600</v>
      </c>
      <c r="F384" s="47">
        <f t="shared" si="8"/>
        <v>38</v>
      </c>
    </row>
    <row r="385" spans="1:6" s="7" customFormat="1" ht="22.5">
      <c r="A385" s="39" t="s">
        <v>254</v>
      </c>
      <c r="B385" s="33" t="s">
        <v>653</v>
      </c>
      <c r="C385" s="43" t="str">
        <f>IF(OR(LEFT(B385,5)="000 9",LEFT(B385,5)="000 7"),"X",B385)</f>
        <v>000 1102 0000000 000 340</v>
      </c>
      <c r="D385" s="45">
        <v>20000</v>
      </c>
      <c r="E385" s="46">
        <v>7600</v>
      </c>
      <c r="F385" s="47">
        <f t="shared" si="8"/>
        <v>38</v>
      </c>
    </row>
    <row r="386" spans="1:6" s="7" customFormat="1" ht="45">
      <c r="A386" s="39" t="s">
        <v>654</v>
      </c>
      <c r="B386" s="33" t="s">
        <v>655</v>
      </c>
      <c r="C386" s="43" t="str">
        <f>IF(OR(LEFT(B386,5)="000 9",LEFT(B386,5)="000 7"),"X",B386)</f>
        <v>000 1400 0000000 000 000</v>
      </c>
      <c r="D386" s="45">
        <v>16127510</v>
      </c>
      <c r="E386" s="46">
        <v>3648400</v>
      </c>
      <c r="F386" s="47">
        <f t="shared" si="8"/>
        <v>22.622215084659693</v>
      </c>
    </row>
    <row r="387" spans="1:6" s="7" customFormat="1" ht="12.75">
      <c r="A387" s="39" t="s">
        <v>217</v>
      </c>
      <c r="B387" s="33" t="s">
        <v>656</v>
      </c>
      <c r="C387" s="43" t="str">
        <f>IF(OR(LEFT(B387,5)="000 9",LEFT(B387,5)="000 7"),"X",B387)</f>
        <v>000 1400 0000000 000 200</v>
      </c>
      <c r="D387" s="45">
        <v>16127510</v>
      </c>
      <c r="E387" s="46">
        <v>3648400</v>
      </c>
      <c r="F387" s="47">
        <f t="shared" si="8"/>
        <v>22.622215084659693</v>
      </c>
    </row>
    <row r="388" spans="1:6" s="7" customFormat="1" ht="12.75">
      <c r="A388" s="39" t="s">
        <v>241</v>
      </c>
      <c r="B388" s="33" t="s">
        <v>657</v>
      </c>
      <c r="C388" s="43" t="str">
        <f>IF(OR(LEFT(B388,5)="000 9",LEFT(B388,5)="000 7"),"X",B388)</f>
        <v>000 1400 0000000 000 250</v>
      </c>
      <c r="D388" s="45">
        <v>16127510</v>
      </c>
      <c r="E388" s="46">
        <v>3648400</v>
      </c>
      <c r="F388" s="47">
        <f t="shared" si="8"/>
        <v>22.622215084659693</v>
      </c>
    </row>
    <row r="389" spans="1:6" s="7" customFormat="1" ht="33.75">
      <c r="A389" s="39" t="s">
        <v>242</v>
      </c>
      <c r="B389" s="33" t="s">
        <v>658</v>
      </c>
      <c r="C389" s="43" t="str">
        <f>IF(OR(LEFT(B389,5)="000 9",LEFT(B389,5)="000 7"),"X",B389)</f>
        <v>000 1400 0000000 000 251</v>
      </c>
      <c r="D389" s="45">
        <v>16127510</v>
      </c>
      <c r="E389" s="46">
        <v>3648400</v>
      </c>
      <c r="F389" s="47">
        <f t="shared" si="8"/>
        <v>22.622215084659693</v>
      </c>
    </row>
    <row r="390" spans="1:6" s="7" customFormat="1" ht="45">
      <c r="A390" s="39" t="s">
        <v>659</v>
      </c>
      <c r="B390" s="33" t="s">
        <v>660</v>
      </c>
      <c r="C390" s="43" t="str">
        <f>IF(OR(LEFT(B390,5)="000 9",LEFT(B390,5)="000 7"),"X",B390)</f>
        <v>000 1401 0000000 000 000</v>
      </c>
      <c r="D390" s="45">
        <v>16127510</v>
      </c>
      <c r="E390" s="46">
        <v>3648400</v>
      </c>
      <c r="F390" s="47">
        <f t="shared" si="8"/>
        <v>22.622215084659693</v>
      </c>
    </row>
    <row r="391" spans="1:6" s="7" customFormat="1" ht="12.75">
      <c r="A391" s="39" t="s">
        <v>217</v>
      </c>
      <c r="B391" s="33" t="s">
        <v>661</v>
      </c>
      <c r="C391" s="43" t="str">
        <f>IF(OR(LEFT(B391,5)="000 9",LEFT(B391,5)="000 7"),"X",B391)</f>
        <v>000 1401 0000000 000 200</v>
      </c>
      <c r="D391" s="45">
        <v>16127510</v>
      </c>
      <c r="E391" s="46">
        <v>3648400</v>
      </c>
      <c r="F391" s="47">
        <f t="shared" si="8"/>
        <v>22.622215084659693</v>
      </c>
    </row>
    <row r="392" spans="1:6" s="7" customFormat="1" ht="12.75">
      <c r="A392" s="39" t="s">
        <v>241</v>
      </c>
      <c r="B392" s="33" t="s">
        <v>662</v>
      </c>
      <c r="C392" s="43" t="str">
        <f>IF(OR(LEFT(B392,5)="000 9",LEFT(B392,5)="000 7"),"X",B392)</f>
        <v>000 1401 0000000 000 250</v>
      </c>
      <c r="D392" s="45">
        <v>16127510</v>
      </c>
      <c r="E392" s="46">
        <v>3648400</v>
      </c>
      <c r="F392" s="47">
        <f t="shared" si="8"/>
        <v>22.622215084659693</v>
      </c>
    </row>
    <row r="393" spans="1:6" s="7" customFormat="1" ht="33.75">
      <c r="A393" s="39" t="s">
        <v>242</v>
      </c>
      <c r="B393" s="33" t="s">
        <v>663</v>
      </c>
      <c r="C393" s="43" t="str">
        <f>IF(OR(LEFT(B393,5)="000 9",LEFT(B393,5)="000 7"),"X",B393)</f>
        <v>000 1401 0000000 000 251</v>
      </c>
      <c r="D393" s="45">
        <v>16127510</v>
      </c>
      <c r="E393" s="46">
        <v>3648400</v>
      </c>
      <c r="F393" s="47">
        <f t="shared" si="8"/>
        <v>22.622215084659693</v>
      </c>
    </row>
    <row r="394" spans="1:6" s="7" customFormat="1" ht="22.5">
      <c r="A394" s="39" t="s">
        <v>664</v>
      </c>
      <c r="B394" s="33" t="s">
        <v>665</v>
      </c>
      <c r="C394" s="43" t="str">
        <f>IF(OR(LEFT(B394,5)="000 9",LEFT(B394,5)="000 7"),"X",B394)</f>
        <v>X</v>
      </c>
      <c r="D394" s="45">
        <v>-4341589.73</v>
      </c>
      <c r="E394" s="46">
        <v>5572066.6</v>
      </c>
      <c r="F394" s="47">
        <f t="shared" si="8"/>
        <v>-128.34162015580407</v>
      </c>
    </row>
    <row r="395" spans="1:5" s="7" customFormat="1" ht="12.75">
      <c r="A395" s="32"/>
      <c r="B395" s="18"/>
      <c r="C395" s="20"/>
      <c r="D395" s="14"/>
      <c r="E395" s="15"/>
    </row>
  </sheetData>
  <sheetProtection/>
  <mergeCells count="3">
    <mergeCell ref="A3:A4"/>
    <mergeCell ref="C3:C4"/>
    <mergeCell ref="B3:B4"/>
  </mergeCells>
  <printOptions/>
  <pageMargins left="0.7480314960629921" right="0.1968503937007874" top="0.4330708661417323" bottom="0.4330708661417323" header="0.1968503937007874" footer="0.1968503937007874"/>
  <pageSetup horizontalDpi="600" verticalDpi="600" orientation="portrait" paperSize="8" scale="9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32.75390625" style="10" customWidth="1"/>
    <col min="2" max="2" width="15.875" style="10" hidden="1" customWidth="1"/>
    <col min="3" max="3" width="24.125" style="10" customWidth="1"/>
    <col min="4" max="4" width="17.875" style="10" customWidth="1"/>
    <col min="5" max="5" width="15.625" style="10" customWidth="1"/>
    <col min="6" max="6" width="16.75390625" style="10" customWidth="1"/>
    <col min="7" max="16384" width="9.125" style="10" customWidth="1"/>
  </cols>
  <sheetData>
    <row r="1" spans="1:6" ht="15">
      <c r="A1" s="55" t="s">
        <v>9</v>
      </c>
      <c r="B1" s="55"/>
      <c r="C1" s="56"/>
      <c r="D1" s="57"/>
      <c r="E1" s="56"/>
      <c r="F1" s="56"/>
    </row>
    <row r="2" spans="1:4" ht="12.75">
      <c r="A2" s="8"/>
      <c r="B2" s="5"/>
      <c r="C2" s="1"/>
      <c r="D2" s="6"/>
    </row>
    <row r="3" spans="1:6" s="9" customFormat="1" ht="26.25" customHeight="1">
      <c r="A3" s="26" t="s">
        <v>1</v>
      </c>
      <c r="B3" s="28" t="s">
        <v>4</v>
      </c>
      <c r="C3" s="28" t="s">
        <v>6</v>
      </c>
      <c r="D3" s="44" t="s">
        <v>688</v>
      </c>
      <c r="E3" s="44" t="s">
        <v>2</v>
      </c>
      <c r="F3" s="44" t="s">
        <v>689</v>
      </c>
    </row>
    <row r="4" spans="1:6" s="9" customFormat="1" ht="33.75">
      <c r="A4" s="27"/>
      <c r="B4" s="30"/>
      <c r="C4" s="29"/>
      <c r="D4" s="16" t="s">
        <v>10</v>
      </c>
      <c r="E4" s="16" t="s">
        <v>10</v>
      </c>
      <c r="F4" s="38" t="s">
        <v>10</v>
      </c>
    </row>
    <row r="5" spans="1:6" s="9" customFormat="1" ht="12.75">
      <c r="A5" s="11">
        <v>1</v>
      </c>
      <c r="B5" s="12" t="s">
        <v>5</v>
      </c>
      <c r="C5" s="19">
        <v>2</v>
      </c>
      <c r="D5" s="13">
        <v>3</v>
      </c>
      <c r="E5" s="17">
        <v>4</v>
      </c>
      <c r="F5" s="40">
        <v>5</v>
      </c>
    </row>
    <row r="6" spans="1:6" s="9" customFormat="1" ht="22.5">
      <c r="A6" s="39" t="s">
        <v>666</v>
      </c>
      <c r="B6" s="33" t="s">
        <v>667</v>
      </c>
      <c r="C6" s="31" t="str">
        <f>IF(OR(LEFT(B6,5)="000 9",LEFT(B6,5)="000 7"),"X",IF(OR(RIGHT(B6,1)="A",RIGHT(B6,1)="А"),LEFT(B6,LEN(B6)-1)&amp;"0",B6))</f>
        <v>X</v>
      </c>
      <c r="D6" s="48">
        <v>4341589.73</v>
      </c>
      <c r="E6" s="48">
        <v>-5572066.6</v>
      </c>
      <c r="F6" s="51">
        <f>-E6/D6*100</f>
        <v>128.34162015580407</v>
      </c>
    </row>
    <row r="7" spans="1:6" s="9" customFormat="1" ht="12.75">
      <c r="A7" s="39" t="s">
        <v>668</v>
      </c>
      <c r="B7" s="33" t="s">
        <v>669</v>
      </c>
      <c r="C7" s="31" t="str">
        <f>IF(OR(LEFT(B7,5)="000 9",LEFT(B7,5)="000 7"),"X",IF(OR(RIGHT(B7,1)="A",RIGHT(B7,1)="А"),LEFT(B7,LEN(B7)-1)&amp;"0",B7))</f>
        <v>000 01 00 00 00 00 0000 000</v>
      </c>
      <c r="D7" s="48">
        <v>4341589.73</v>
      </c>
      <c r="E7" s="48">
        <v>-5572066.6</v>
      </c>
      <c r="F7" s="51">
        <f aca="true" t="shared" si="0" ref="F7:F16">-E7/D7*100</f>
        <v>128.34162015580407</v>
      </c>
    </row>
    <row r="8" spans="1:6" s="9" customFormat="1" ht="22.5">
      <c r="A8" s="39" t="s">
        <v>670</v>
      </c>
      <c r="B8" s="33" t="s">
        <v>671</v>
      </c>
      <c r="C8" s="31" t="str">
        <f>IF(OR(LEFT(B8,5)="000 9",LEFT(B8,5)="000 7"),"X",IF(OR(RIGHT(B8,1)="A",RIGHT(B8,1)="А"),LEFT(B8,LEN(B8)-1)&amp;"0",B8))</f>
        <v>000 01 05 00 00 00 0000 000</v>
      </c>
      <c r="D8" s="48">
        <v>4341589.73</v>
      </c>
      <c r="E8" s="48">
        <v>-5572066.6</v>
      </c>
      <c r="F8" s="51">
        <f t="shared" si="0"/>
        <v>128.34162015580407</v>
      </c>
    </row>
    <row r="9" spans="1:6" s="9" customFormat="1" ht="22.5">
      <c r="A9" s="39" t="s">
        <v>672</v>
      </c>
      <c r="B9" s="33" t="s">
        <v>673</v>
      </c>
      <c r="C9" s="31" t="str">
        <f>IF(OR(LEFT(B9,5)="000 9",LEFT(B9,5)="000 7"),"X",IF(OR(RIGHT(B9,1)="A",RIGHT(B9,1)="А"),LEFT(B9,LEN(B9)-1)&amp;"0",B9))</f>
        <v>000 01 05 00 00 00 0000 500</v>
      </c>
      <c r="D9" s="48">
        <v>-347914696.37</v>
      </c>
      <c r="E9" s="48">
        <v>-100230379.01</v>
      </c>
      <c r="F9" s="51">
        <f t="shared" si="0"/>
        <v>-28.808894839960164</v>
      </c>
    </row>
    <row r="10" spans="1:6" s="9" customFormat="1" ht="22.5">
      <c r="A10" s="39" t="s">
        <v>674</v>
      </c>
      <c r="B10" s="33" t="s">
        <v>675</v>
      </c>
      <c r="C10" s="31" t="str">
        <f>IF(OR(LEFT(B10,5)="000 9",LEFT(B10,5)="000 7"),"X",IF(OR(RIGHT(B10,1)="A",RIGHT(B10,1)="А"),LEFT(B10,LEN(B10)-1)&amp;"0",B10))</f>
        <v>000 01 05 02 00 00 0000 500</v>
      </c>
      <c r="D10" s="48">
        <v>-347914696.37</v>
      </c>
      <c r="E10" s="48">
        <v>-100230379.01</v>
      </c>
      <c r="F10" s="51">
        <f t="shared" si="0"/>
        <v>-28.808894839960164</v>
      </c>
    </row>
    <row r="11" spans="1:6" s="9" customFormat="1" ht="22.5">
      <c r="A11" s="39" t="s">
        <v>676</v>
      </c>
      <c r="B11" s="33" t="s">
        <v>677</v>
      </c>
      <c r="C11" s="31" t="str">
        <f>IF(OR(LEFT(B11,5)="000 9",LEFT(B11,5)="000 7"),"X",IF(OR(RIGHT(B11,1)="A",RIGHT(B11,1)="А"),LEFT(B11,LEN(B11)-1)&amp;"0",B11))</f>
        <v>000 01 05 02 01 00 0000 510</v>
      </c>
      <c r="D11" s="48">
        <v>-347914696.37</v>
      </c>
      <c r="E11" s="48">
        <v>-100230379.01</v>
      </c>
      <c r="F11" s="51">
        <f t="shared" si="0"/>
        <v>-28.808894839960164</v>
      </c>
    </row>
    <row r="12" spans="1:6" s="9" customFormat="1" ht="33.75">
      <c r="A12" s="39" t="s">
        <v>678</v>
      </c>
      <c r="B12" s="33" t="s">
        <v>679</v>
      </c>
      <c r="C12" s="31" t="str">
        <f>IF(OR(LEFT(B12,5)="000 9",LEFT(B12,5)="000 7"),"X",IF(OR(RIGHT(B12,1)="A",RIGHT(B12,1)="А"),LEFT(B12,LEN(B12)-1)&amp;"0",B12))</f>
        <v>000 01 05 02 01 05 0000 510</v>
      </c>
      <c r="D12" s="48">
        <v>-347914696.37</v>
      </c>
      <c r="E12" s="48">
        <v>-100230379.01</v>
      </c>
      <c r="F12" s="51">
        <f t="shared" si="0"/>
        <v>-28.808894839960164</v>
      </c>
    </row>
    <row r="13" spans="1:6" s="9" customFormat="1" ht="22.5">
      <c r="A13" s="39" t="s">
        <v>680</v>
      </c>
      <c r="B13" s="33" t="s">
        <v>681</v>
      </c>
      <c r="C13" s="31" t="str">
        <f>IF(OR(LEFT(B13,5)="000 9",LEFT(B13,5)="000 7"),"X",IF(OR(RIGHT(B13,1)="A",RIGHT(B13,1)="А"),LEFT(B13,LEN(B13)-1)&amp;"0",B13))</f>
        <v>000 01 05 00 00 00 0000 600</v>
      </c>
      <c r="D13" s="48">
        <v>352256286.1</v>
      </c>
      <c r="E13" s="48">
        <v>94658312.41</v>
      </c>
      <c r="F13" s="51">
        <f t="shared" si="0"/>
        <v>-26.872000911043497</v>
      </c>
    </row>
    <row r="14" spans="1:6" s="9" customFormat="1" ht="22.5">
      <c r="A14" s="39" t="s">
        <v>682</v>
      </c>
      <c r="B14" s="33" t="s">
        <v>683</v>
      </c>
      <c r="C14" s="31" t="str">
        <f>IF(OR(LEFT(B14,5)="000 9",LEFT(B14,5)="000 7"),"X",IF(OR(RIGHT(B14,1)="A",RIGHT(B14,1)="А"),LEFT(B14,LEN(B14)-1)&amp;"0",B14))</f>
        <v>000 01 05 02 00 00 0000 600</v>
      </c>
      <c r="D14" s="48">
        <v>352256286.1</v>
      </c>
      <c r="E14" s="48">
        <v>94658312.41</v>
      </c>
      <c r="F14" s="51">
        <f t="shared" si="0"/>
        <v>-26.872000911043497</v>
      </c>
    </row>
    <row r="15" spans="1:6" s="9" customFormat="1" ht="22.5">
      <c r="A15" s="39" t="s">
        <v>684</v>
      </c>
      <c r="B15" s="33" t="s">
        <v>685</v>
      </c>
      <c r="C15" s="31" t="str">
        <f>IF(OR(LEFT(B15,5)="000 9",LEFT(B15,5)="000 7"),"X",IF(OR(RIGHT(B15,1)="A",RIGHT(B15,1)="А"),LEFT(B15,LEN(B15)-1)&amp;"0",B15))</f>
        <v>000 01 05 02 01 00 0000 610</v>
      </c>
      <c r="D15" s="48">
        <v>352256286.1</v>
      </c>
      <c r="E15" s="48">
        <v>94658312.41</v>
      </c>
      <c r="F15" s="51">
        <f t="shared" si="0"/>
        <v>-26.872000911043497</v>
      </c>
    </row>
    <row r="16" spans="1:6" s="9" customFormat="1" ht="33.75">
      <c r="A16" s="39" t="s">
        <v>686</v>
      </c>
      <c r="B16" s="33" t="s">
        <v>687</v>
      </c>
      <c r="C16" s="31" t="str">
        <f>IF(OR(LEFT(B16,5)="000 9",LEFT(B16,5)="000 7"),"X",IF(OR(RIGHT(B16,1)="A",RIGHT(B16,1)="А"),LEFT(B16,LEN(B16)-1)&amp;"0",B16))</f>
        <v>000 01 05 02 01 05 0000 610</v>
      </c>
      <c r="D16" s="48">
        <v>352256286.1</v>
      </c>
      <c r="E16" s="48">
        <v>94658312.41</v>
      </c>
      <c r="F16" s="51">
        <f t="shared" si="0"/>
        <v>-26.872000911043497</v>
      </c>
    </row>
    <row r="17" spans="1:5" s="9" customFormat="1" ht="12.75">
      <c r="A17" s="32"/>
      <c r="B17" s="18"/>
      <c r="C17" s="20"/>
      <c r="D17" s="14"/>
      <c r="E17" s="15"/>
    </row>
    <row r="20" ht="11.25" customHeight="1"/>
  </sheetData>
  <sheetProtection/>
  <mergeCells count="3">
    <mergeCell ref="A3:A4"/>
    <mergeCell ref="C3:C4"/>
    <mergeCell ref="B3:B4"/>
  </mergeCells>
  <printOptions/>
  <pageMargins left="0.5118110236220472" right="0" top="0.5118110236220472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Мелекесс</cp:lastModifiedBy>
  <cp:lastPrinted>2014-05-19T12:26:01Z</cp:lastPrinted>
  <dcterms:created xsi:type="dcterms:W3CDTF">1999-06-18T11:49:53Z</dcterms:created>
  <dcterms:modified xsi:type="dcterms:W3CDTF">2014-05-19T12:26:19Z</dcterms:modified>
  <cp:category/>
  <cp:version/>
  <cp:contentType/>
  <cp:contentStatus/>
</cp:coreProperties>
</file>