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30" activeTab="0"/>
  </bookViews>
  <sheets>
    <sheet name="БЮДЖЕТ 2015 " sheetId="1" r:id="rId1"/>
  </sheets>
  <definedNames>
    <definedName name="_xlnm.Print_Titles" localSheetId="0">'БЮДЖЕТ 2015 '!$7:$12</definedName>
    <definedName name="_xlnm.Print_Area" localSheetId="0">'БЮДЖЕТ 2015 '!$A$2:$N$31</definedName>
  </definedNames>
  <calcPr fullCalcOnLoad="1"/>
</workbook>
</file>

<file path=xl/sharedStrings.xml><?xml version="1.0" encoding="utf-8"?>
<sst xmlns="http://schemas.openxmlformats.org/spreadsheetml/2006/main" count="35" uniqueCount="35">
  <si>
    <t>Наименование доходных источников</t>
  </si>
  <si>
    <t>-налог на доходы физических лиц</t>
  </si>
  <si>
    <t>-единый сельскохозяйственный налог</t>
  </si>
  <si>
    <t>-налог на имущество физических лиц</t>
  </si>
  <si>
    <t>-земельный налог</t>
  </si>
  <si>
    <t>-государственная пошлина</t>
  </si>
  <si>
    <t>-доходы от использования имущества, находящего в государственной и муниципальной собственности</t>
  </si>
  <si>
    <t>-платежи при  пользовании недрами</t>
  </si>
  <si>
    <t>-доходы от оказания платных услуг</t>
  </si>
  <si>
    <t>-штрафы,санкции, возмещение ущерба</t>
  </si>
  <si>
    <t>-прочие неналоговые доходы</t>
  </si>
  <si>
    <t>(в тыс. руб.)</t>
  </si>
  <si>
    <t>-доходы от продажи материальных и нематериальных активов</t>
  </si>
  <si>
    <t>Налоговые доходы</t>
  </si>
  <si>
    <t>Неналоговые доходы</t>
  </si>
  <si>
    <t>- налог, взимаемый в связи с применением патентной системы налогообложения</t>
  </si>
  <si>
    <t>-единый налог на вменённый доход для отдельных видов деятельности</t>
  </si>
  <si>
    <t>-задолженность и перерасчёты по отменённым налогам</t>
  </si>
  <si>
    <t>Итого: налоговые и неналоговые доходы</t>
  </si>
  <si>
    <t>утверждён-ный</t>
  </si>
  <si>
    <t>-акцизы на нефтепродукты</t>
  </si>
  <si>
    <t>факт 2014 года</t>
  </si>
  <si>
    <t>налог, взимаемый в связи с применением упрощенной системы налогообложени</t>
  </si>
  <si>
    <t xml:space="preserve">   </t>
  </si>
  <si>
    <r>
      <t xml:space="preserve">Проект консолидированного бюджета </t>
    </r>
    <r>
      <rPr>
        <u val="single"/>
        <sz val="14"/>
        <rFont val="Times New Roman"/>
        <family val="1"/>
      </rPr>
      <t>МО    "Мелекесский район"</t>
    </r>
    <r>
      <rPr>
        <sz val="14"/>
        <rFont val="Times New Roman"/>
        <family val="1"/>
      </rPr>
      <t xml:space="preserve">на 2017 год   </t>
    </r>
  </si>
  <si>
    <t>факт 2015 года</t>
  </si>
  <si>
    <t>план на 2016 год</t>
  </si>
  <si>
    <t>прогноз на 2017 год</t>
  </si>
  <si>
    <t>% роста (снижения) оценки 2016 г. к факту 2015г.</t>
  </si>
  <si>
    <t>% роста (снижения) проекта 2017 г. к оценке 2016г.</t>
  </si>
  <si>
    <t xml:space="preserve">оценка ожидаемого поступления 2016 года </t>
  </si>
  <si>
    <t>факт.                 9 мес-в 2015 года</t>
  </si>
  <si>
    <t>факт.             9 мес-в 2016 года</t>
  </si>
  <si>
    <t>% роста (снижения) факта 9 мес-в 2016 к факту 6 мес-в 2015</t>
  </si>
  <si>
    <t>уточнённый на 01.10.2016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</si>
</sst>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0_ ;[Red]\-0.00\ "/>
    <numFmt numFmtId="166" formatCode="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#,##0.0_ ;\-#,##0.0\ "/>
    <numFmt numFmtId="176" formatCode="#,##0.0"/>
    <numFmt numFmtId="177" formatCode="0.0%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6" fontId="6" fillId="0" borderId="18" xfId="60" applyNumberFormat="1" applyFont="1" applyBorder="1" applyAlignment="1">
      <alignment horizontal="center" wrapText="1"/>
    </xf>
    <xf numFmtId="176" fontId="6" fillId="0" borderId="19" xfId="60" applyNumberFormat="1" applyFont="1" applyBorder="1" applyAlignment="1">
      <alignment horizontal="center" wrapText="1"/>
    </xf>
    <xf numFmtId="176" fontId="6" fillId="0" borderId="19" xfId="60" applyNumberFormat="1" applyFont="1" applyBorder="1" applyAlignment="1">
      <alignment horizontal="center"/>
    </xf>
    <xf numFmtId="176" fontId="4" fillId="0" borderId="19" xfId="60" applyNumberFormat="1" applyFont="1" applyBorder="1" applyAlignment="1">
      <alignment horizontal="center" wrapText="1"/>
    </xf>
    <xf numFmtId="177" fontId="6" fillId="33" borderId="18" xfId="0" applyNumberFormat="1" applyFont="1" applyFill="1" applyBorder="1" applyAlignment="1">
      <alignment horizontal="center" wrapText="1"/>
    </xf>
    <xf numFmtId="176" fontId="6" fillId="33" borderId="18" xfId="0" applyNumberFormat="1" applyFont="1" applyFill="1" applyBorder="1" applyAlignment="1">
      <alignment horizontal="center" wrapText="1"/>
    </xf>
    <xf numFmtId="177" fontId="6" fillId="33" borderId="20" xfId="0" applyNumberFormat="1" applyFont="1" applyFill="1" applyBorder="1" applyAlignment="1">
      <alignment horizontal="center"/>
    </xf>
    <xf numFmtId="177" fontId="4" fillId="33" borderId="18" xfId="0" applyNumberFormat="1" applyFont="1" applyFill="1" applyBorder="1" applyAlignment="1">
      <alignment horizontal="center" wrapText="1"/>
    </xf>
    <xf numFmtId="176" fontId="4" fillId="33" borderId="19" xfId="0" applyNumberFormat="1" applyFont="1" applyFill="1" applyBorder="1" applyAlignment="1">
      <alignment horizontal="center" wrapText="1"/>
    </xf>
    <xf numFmtId="177" fontId="4" fillId="33" borderId="20" xfId="0" applyNumberFormat="1" applyFont="1" applyFill="1" applyBorder="1" applyAlignment="1">
      <alignment horizontal="center"/>
    </xf>
    <xf numFmtId="176" fontId="6" fillId="33" borderId="19" xfId="0" applyNumberFormat="1" applyFont="1" applyFill="1" applyBorder="1" applyAlignment="1">
      <alignment horizontal="center" wrapText="1"/>
    </xf>
    <xf numFmtId="176" fontId="6" fillId="33" borderId="19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176" fontId="4" fillId="0" borderId="19" xfId="0" applyNumberFormat="1" applyFont="1" applyBorder="1" applyAlignment="1">
      <alignment wrapText="1"/>
    </xf>
    <xf numFmtId="176" fontId="6" fillId="0" borderId="21" xfId="0" applyNumberFormat="1" applyFont="1" applyBorder="1" applyAlignment="1">
      <alignment horizontal="left" wrapText="1"/>
    </xf>
    <xf numFmtId="176" fontId="6" fillId="0" borderId="22" xfId="0" applyNumberFormat="1" applyFont="1" applyBorder="1" applyAlignment="1">
      <alignment horizontal="left" wrapText="1"/>
    </xf>
    <xf numFmtId="176" fontId="6" fillId="0" borderId="23" xfId="0" applyNumberFormat="1" applyFont="1" applyBorder="1" applyAlignment="1">
      <alignment horizontal="left" wrapText="1"/>
    </xf>
    <xf numFmtId="176" fontId="6" fillId="0" borderId="21" xfId="0" applyNumberFormat="1" applyFont="1" applyBorder="1" applyAlignment="1">
      <alignment wrapText="1"/>
    </xf>
    <xf numFmtId="176" fontId="6" fillId="0" borderId="22" xfId="0" applyNumberFormat="1" applyFont="1" applyBorder="1" applyAlignment="1">
      <alignment wrapText="1"/>
    </xf>
    <xf numFmtId="176" fontId="6" fillId="0" borderId="23" xfId="0" applyNumberFormat="1" applyFont="1" applyBorder="1" applyAlignment="1">
      <alignment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wrapText="1"/>
    </xf>
    <xf numFmtId="176" fontId="4" fillId="0" borderId="22" xfId="0" applyNumberFormat="1" applyFont="1" applyBorder="1" applyAlignment="1">
      <alignment wrapText="1"/>
    </xf>
    <xf numFmtId="176" fontId="4" fillId="0" borderId="23" xfId="0" applyNumberFormat="1" applyFont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176" fontId="6" fillId="0" borderId="25" xfId="0" applyNumberFormat="1" applyFont="1" applyBorder="1" applyAlignment="1">
      <alignment wrapText="1"/>
    </xf>
    <xf numFmtId="176" fontId="6" fillId="0" borderId="26" xfId="0" applyNumberFormat="1" applyFont="1" applyBorder="1" applyAlignment="1">
      <alignment wrapText="1"/>
    </xf>
    <xf numFmtId="176" fontId="6" fillId="0" borderId="27" xfId="0" applyNumberFormat="1" applyFont="1" applyBorder="1" applyAlignment="1">
      <alignment wrapText="1"/>
    </xf>
    <xf numFmtId="176" fontId="4" fillId="0" borderId="21" xfId="0" applyNumberFormat="1" applyFont="1" applyBorder="1" applyAlignment="1">
      <alignment horizontal="left" wrapText="1"/>
    </xf>
    <xf numFmtId="176" fontId="4" fillId="0" borderId="22" xfId="0" applyNumberFormat="1" applyFont="1" applyBorder="1" applyAlignment="1">
      <alignment horizontal="left" wrapText="1"/>
    </xf>
    <xf numFmtId="176" fontId="4" fillId="0" borderId="23" xfId="0" applyNumberFormat="1" applyFont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tabSelected="1" view="pageBreakPreview" zoomScale="75" zoomScaleNormal="75" zoomScaleSheetLayoutView="75" zoomScalePageLayoutView="0" workbookViewId="0" topLeftCell="A19">
      <selection activeCell="H31" sqref="H31"/>
    </sheetView>
  </sheetViews>
  <sheetFormatPr defaultColWidth="9.00390625" defaultRowHeight="12.75"/>
  <cols>
    <col min="1" max="2" width="9.125" style="1" customWidth="1"/>
    <col min="3" max="3" width="25.75390625" style="1" customWidth="1"/>
    <col min="4" max="4" width="13.75390625" style="1" customWidth="1"/>
    <col min="5" max="5" width="13.875" style="1" customWidth="1"/>
    <col min="6" max="6" width="14.00390625" style="1" customWidth="1"/>
    <col min="7" max="7" width="14.75390625" style="1" customWidth="1"/>
    <col min="8" max="8" width="14.875" style="1" customWidth="1"/>
    <col min="9" max="9" width="13.625" style="1" customWidth="1"/>
    <col min="10" max="10" width="13.375" style="1" customWidth="1"/>
    <col min="11" max="12" width="15.875" style="1" customWidth="1"/>
    <col min="13" max="13" width="14.25390625" style="1" customWidth="1"/>
    <col min="14" max="14" width="14.75390625" style="1" customWidth="1"/>
    <col min="15" max="16384" width="9.125" style="1" customWidth="1"/>
  </cols>
  <sheetData>
    <row r="1" ht="12.75" hidden="1"/>
    <row r="2" spans="1:14" ht="27.75" customHeight="1">
      <c r="A2" s="45" t="s">
        <v>24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3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2.75" hidden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4" ht="16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47" t="s">
        <v>11</v>
      </c>
      <c r="N6" s="47"/>
    </row>
    <row r="7" spans="1:14" ht="13.5" customHeight="1">
      <c r="A7" s="48" t="s">
        <v>0</v>
      </c>
      <c r="B7" s="49"/>
      <c r="C7" s="50"/>
      <c r="D7" s="32" t="s">
        <v>21</v>
      </c>
      <c r="E7" s="32" t="s">
        <v>25</v>
      </c>
      <c r="F7" s="57" t="s">
        <v>26</v>
      </c>
      <c r="G7" s="50"/>
      <c r="H7" s="32" t="s">
        <v>31</v>
      </c>
      <c r="I7" s="32" t="s">
        <v>32</v>
      </c>
      <c r="J7" s="50" t="s">
        <v>33</v>
      </c>
      <c r="K7" s="32" t="s">
        <v>30</v>
      </c>
      <c r="L7" s="49" t="s">
        <v>28</v>
      </c>
      <c r="M7" s="59" t="s">
        <v>27</v>
      </c>
      <c r="N7" s="59" t="s">
        <v>29</v>
      </c>
    </row>
    <row r="8" spans="1:14" ht="19.5" customHeight="1" thickBot="1">
      <c r="A8" s="51"/>
      <c r="B8" s="52"/>
      <c r="C8" s="53"/>
      <c r="D8" s="33"/>
      <c r="E8" s="33"/>
      <c r="F8" s="58"/>
      <c r="G8" s="53"/>
      <c r="H8" s="33"/>
      <c r="I8" s="33"/>
      <c r="J8" s="53"/>
      <c r="K8" s="33"/>
      <c r="L8" s="52"/>
      <c r="M8" s="59"/>
      <c r="N8" s="59"/>
    </row>
    <row r="9" spans="1:14" ht="36" customHeight="1">
      <c r="A9" s="51"/>
      <c r="B9" s="52"/>
      <c r="C9" s="53"/>
      <c r="D9" s="33"/>
      <c r="E9" s="33"/>
      <c r="F9" s="32" t="s">
        <v>19</v>
      </c>
      <c r="G9" s="32" t="s">
        <v>34</v>
      </c>
      <c r="H9" s="33"/>
      <c r="I9" s="33"/>
      <c r="J9" s="53"/>
      <c r="K9" s="33"/>
      <c r="L9" s="52"/>
      <c r="M9" s="59"/>
      <c r="N9" s="59"/>
    </row>
    <row r="10" spans="1:14" ht="71.25" customHeight="1" thickBot="1">
      <c r="A10" s="51"/>
      <c r="B10" s="52"/>
      <c r="C10" s="53"/>
      <c r="D10" s="37"/>
      <c r="E10" s="33"/>
      <c r="F10" s="44"/>
      <c r="G10" s="44"/>
      <c r="H10" s="33"/>
      <c r="I10" s="33"/>
      <c r="J10" s="56"/>
      <c r="K10" s="33"/>
      <c r="L10" s="55"/>
      <c r="M10" s="59"/>
      <c r="N10" s="59"/>
    </row>
    <row r="11" spans="1:14" ht="12.75" customHeight="1" hidden="1" thickBot="1">
      <c r="A11" s="51"/>
      <c r="B11" s="52"/>
      <c r="C11" s="53"/>
      <c r="D11" s="3"/>
      <c r="E11" s="3"/>
      <c r="F11" s="3"/>
      <c r="G11" s="4"/>
      <c r="H11" s="33"/>
      <c r="I11" s="5"/>
      <c r="J11" s="5"/>
      <c r="K11" s="5"/>
      <c r="L11" s="5"/>
      <c r="M11" s="6"/>
      <c r="N11" s="7"/>
    </row>
    <row r="12" spans="1:14" ht="9.75" customHeight="1" hidden="1" thickBot="1">
      <c r="A12" s="54"/>
      <c r="B12" s="55"/>
      <c r="C12" s="56"/>
      <c r="D12" s="3"/>
      <c r="E12" s="8"/>
      <c r="F12" s="8"/>
      <c r="G12" s="9"/>
      <c r="H12" s="10"/>
      <c r="I12" s="10"/>
      <c r="J12" s="10"/>
      <c r="K12" s="10"/>
      <c r="L12" s="10"/>
      <c r="M12" s="11"/>
      <c r="N12" s="7"/>
    </row>
    <row r="13" spans="1:14" ht="38.25" customHeight="1" thickBot="1">
      <c r="A13" s="38" t="s">
        <v>13</v>
      </c>
      <c r="B13" s="39"/>
      <c r="C13" s="40"/>
      <c r="D13" s="12">
        <f aca="true" t="shared" si="0" ref="D13:I13">SUM(D14:D23)</f>
        <v>99501.9</v>
      </c>
      <c r="E13" s="12">
        <f t="shared" si="0"/>
        <v>105263.99999999999</v>
      </c>
      <c r="F13" s="12">
        <f t="shared" si="0"/>
        <v>103258.90000000001</v>
      </c>
      <c r="G13" s="12">
        <f t="shared" si="0"/>
        <v>106324.90000000001</v>
      </c>
      <c r="H13" s="12">
        <f t="shared" si="0"/>
        <v>77348.29999999999</v>
      </c>
      <c r="I13" s="12">
        <f t="shared" si="0"/>
        <v>71470.7</v>
      </c>
      <c r="J13" s="16">
        <f>I13/H13</f>
        <v>0.9240112581659844</v>
      </c>
      <c r="K13" s="17">
        <f>SUM(K14:K23)</f>
        <v>106302.5</v>
      </c>
      <c r="L13" s="16">
        <f>K13/E13</f>
        <v>1.0098656710746314</v>
      </c>
      <c r="M13" s="17">
        <f>M14+M15+M16+M17+M18+M19+M20+M21+M22+M23</f>
        <v>106462.7</v>
      </c>
      <c r="N13" s="18">
        <f>M13/K13</f>
        <v>1.001507020060676</v>
      </c>
    </row>
    <row r="14" spans="1:14" ht="27.75" customHeight="1" thickBot="1">
      <c r="A14" s="25" t="s">
        <v>1</v>
      </c>
      <c r="B14" s="25"/>
      <c r="C14" s="25"/>
      <c r="D14" s="15">
        <v>45232.4</v>
      </c>
      <c r="E14" s="15">
        <v>47553.6</v>
      </c>
      <c r="F14" s="15">
        <v>52439.4</v>
      </c>
      <c r="G14" s="15">
        <v>52397.3</v>
      </c>
      <c r="H14" s="15">
        <v>35190.7</v>
      </c>
      <c r="I14" s="15">
        <v>33123.9</v>
      </c>
      <c r="J14" s="19">
        <f aca="true" t="shared" si="1" ref="J14:J23">I14/H14</f>
        <v>0.9412685737993278</v>
      </c>
      <c r="K14" s="20">
        <v>47600</v>
      </c>
      <c r="L14" s="19">
        <f aca="true" t="shared" si="2" ref="L14:L31">K14/E14</f>
        <v>1.000975741058511</v>
      </c>
      <c r="M14" s="20">
        <v>49557.1</v>
      </c>
      <c r="N14" s="21">
        <f aca="true" t="shared" si="3" ref="N14:N31">M14/K14</f>
        <v>1.0411155462184873</v>
      </c>
    </row>
    <row r="15" spans="1:14" ht="25.5" customHeight="1" thickBot="1">
      <c r="A15" s="25" t="s">
        <v>20</v>
      </c>
      <c r="B15" s="25"/>
      <c r="C15" s="25"/>
      <c r="D15" s="15">
        <v>14619.9</v>
      </c>
      <c r="E15" s="15">
        <v>15873.1</v>
      </c>
      <c r="F15" s="15">
        <v>12825.4</v>
      </c>
      <c r="G15" s="15">
        <v>15447</v>
      </c>
      <c r="H15" s="15">
        <v>11948.6</v>
      </c>
      <c r="I15" s="15">
        <v>14582.7</v>
      </c>
      <c r="J15" s="19"/>
      <c r="K15" s="20">
        <v>18713.9</v>
      </c>
      <c r="L15" s="19"/>
      <c r="M15" s="20">
        <v>15682.6</v>
      </c>
      <c r="N15" s="21">
        <f t="shared" si="3"/>
        <v>0.8380187988607398</v>
      </c>
    </row>
    <row r="16" spans="1:14" ht="57.75" customHeight="1" thickBot="1">
      <c r="A16" s="41" t="s">
        <v>22</v>
      </c>
      <c r="B16" s="42"/>
      <c r="C16" s="43"/>
      <c r="D16" s="15"/>
      <c r="E16" s="15"/>
      <c r="F16" s="15">
        <v>870</v>
      </c>
      <c r="G16" s="15">
        <v>870</v>
      </c>
      <c r="H16" s="15"/>
      <c r="I16" s="15">
        <v>1061.2</v>
      </c>
      <c r="J16" s="19"/>
      <c r="K16" s="20">
        <v>1100</v>
      </c>
      <c r="L16" s="19"/>
      <c r="M16" s="20">
        <v>1258</v>
      </c>
      <c r="N16" s="21">
        <f t="shared" si="3"/>
        <v>1.1436363636363636</v>
      </c>
    </row>
    <row r="17" spans="1:14" ht="45" customHeight="1" thickBot="1">
      <c r="A17" s="25" t="s">
        <v>16</v>
      </c>
      <c r="B17" s="25"/>
      <c r="C17" s="25"/>
      <c r="D17" s="15">
        <v>8696.9</v>
      </c>
      <c r="E17" s="15">
        <v>7821.7</v>
      </c>
      <c r="F17" s="15">
        <v>8320</v>
      </c>
      <c r="G17" s="15">
        <v>7306.5</v>
      </c>
      <c r="H17" s="15">
        <v>5967.9</v>
      </c>
      <c r="I17" s="15">
        <v>5012.1</v>
      </c>
      <c r="J17" s="19" t="s">
        <v>23</v>
      </c>
      <c r="K17" s="20">
        <v>6800</v>
      </c>
      <c r="L17" s="19">
        <f t="shared" si="2"/>
        <v>0.869376222560313</v>
      </c>
      <c r="M17" s="20">
        <v>7030</v>
      </c>
      <c r="N17" s="21">
        <f t="shared" si="3"/>
        <v>1.0338235294117648</v>
      </c>
    </row>
    <row r="18" spans="1:14" ht="30.75" customHeight="1" thickBot="1">
      <c r="A18" s="25" t="s">
        <v>2</v>
      </c>
      <c r="B18" s="25"/>
      <c r="C18" s="25"/>
      <c r="D18" s="15">
        <v>2298</v>
      </c>
      <c r="E18" s="15">
        <v>1815.2</v>
      </c>
      <c r="F18" s="15">
        <v>1064.5</v>
      </c>
      <c r="G18" s="15">
        <v>2564.5</v>
      </c>
      <c r="H18" s="15">
        <v>1746</v>
      </c>
      <c r="I18" s="15">
        <v>2758.3</v>
      </c>
      <c r="J18" s="19">
        <f t="shared" si="1"/>
        <v>1.579782359679267</v>
      </c>
      <c r="K18" s="20">
        <v>2758.3</v>
      </c>
      <c r="L18" s="19">
        <f t="shared" si="2"/>
        <v>1.5195570736007051</v>
      </c>
      <c r="M18" s="20">
        <v>1815</v>
      </c>
      <c r="N18" s="21">
        <f t="shared" si="3"/>
        <v>0.6580139941268172</v>
      </c>
    </row>
    <row r="19" spans="1:14" ht="60.75" customHeight="1" thickBot="1">
      <c r="A19" s="34" t="s">
        <v>15</v>
      </c>
      <c r="B19" s="35"/>
      <c r="C19" s="36"/>
      <c r="D19" s="15">
        <v>614.9</v>
      </c>
      <c r="E19" s="15">
        <v>613</v>
      </c>
      <c r="F19" s="15">
        <v>539.6</v>
      </c>
      <c r="G19" s="15">
        <v>539.6</v>
      </c>
      <c r="H19" s="15">
        <v>386.6</v>
      </c>
      <c r="I19" s="15">
        <v>549</v>
      </c>
      <c r="J19" s="19">
        <f t="shared" si="1"/>
        <v>1.420072426280393</v>
      </c>
      <c r="K19" s="20">
        <v>650</v>
      </c>
      <c r="L19" s="19">
        <f t="shared" si="2"/>
        <v>1.0603588907014683</v>
      </c>
      <c r="M19" s="20">
        <v>690</v>
      </c>
      <c r="N19" s="21">
        <f t="shared" si="3"/>
        <v>1.0615384615384615</v>
      </c>
    </row>
    <row r="20" spans="1:14" ht="30" customHeight="1" thickBot="1">
      <c r="A20" s="25" t="s">
        <v>3</v>
      </c>
      <c r="B20" s="25"/>
      <c r="C20" s="25"/>
      <c r="D20" s="15">
        <v>3191.7</v>
      </c>
      <c r="E20" s="15">
        <v>2814.9</v>
      </c>
      <c r="F20" s="15">
        <v>3200</v>
      </c>
      <c r="G20" s="15">
        <v>3200</v>
      </c>
      <c r="H20" s="15">
        <v>1901.1</v>
      </c>
      <c r="I20" s="15">
        <v>726.2</v>
      </c>
      <c r="J20" s="19">
        <f t="shared" si="1"/>
        <v>0.3819893745726159</v>
      </c>
      <c r="K20" s="20">
        <v>2650</v>
      </c>
      <c r="L20" s="19">
        <f t="shared" si="2"/>
        <v>0.9414188781128991</v>
      </c>
      <c r="M20" s="20">
        <v>3000</v>
      </c>
      <c r="N20" s="21">
        <f t="shared" si="3"/>
        <v>1.1320754716981132</v>
      </c>
    </row>
    <row r="21" spans="1:14" ht="19.5" thickBot="1">
      <c r="A21" s="25" t="s">
        <v>4</v>
      </c>
      <c r="B21" s="25"/>
      <c r="C21" s="25"/>
      <c r="D21" s="15">
        <v>24011.5</v>
      </c>
      <c r="E21" s="15">
        <v>28609.1</v>
      </c>
      <c r="F21" s="15">
        <v>24000</v>
      </c>
      <c r="G21" s="15">
        <v>24000</v>
      </c>
      <c r="H21" s="15">
        <v>20155.1</v>
      </c>
      <c r="I21" s="15">
        <v>13627</v>
      </c>
      <c r="J21" s="19">
        <f t="shared" si="1"/>
        <v>0.6761067918293633</v>
      </c>
      <c r="K21" s="20">
        <v>26000</v>
      </c>
      <c r="L21" s="19">
        <f t="shared" si="2"/>
        <v>0.9088017448993503</v>
      </c>
      <c r="M21" s="20">
        <v>27430</v>
      </c>
      <c r="N21" s="21">
        <f t="shared" si="3"/>
        <v>1.055</v>
      </c>
    </row>
    <row r="22" spans="1:14" ht="19.5" thickBot="1">
      <c r="A22" s="25" t="s">
        <v>5</v>
      </c>
      <c r="B22" s="25"/>
      <c r="C22" s="25"/>
      <c r="D22" s="15">
        <v>351.6</v>
      </c>
      <c r="E22" s="15">
        <v>53.1</v>
      </c>
      <c r="F22" s="15"/>
      <c r="G22" s="15"/>
      <c r="H22" s="15">
        <v>51.4</v>
      </c>
      <c r="I22" s="15">
        <v>28.3</v>
      </c>
      <c r="J22" s="19">
        <f t="shared" si="1"/>
        <v>0.5505836575875487</v>
      </c>
      <c r="K22" s="20">
        <v>28.3</v>
      </c>
      <c r="L22" s="19">
        <f t="shared" si="2"/>
        <v>0.5329566854990584</v>
      </c>
      <c r="M22" s="20"/>
      <c r="N22" s="21"/>
    </row>
    <row r="23" spans="1:14" ht="39.75" customHeight="1" thickBot="1">
      <c r="A23" s="25" t="s">
        <v>17</v>
      </c>
      <c r="B23" s="25"/>
      <c r="C23" s="25"/>
      <c r="D23" s="15">
        <v>485</v>
      </c>
      <c r="E23" s="15">
        <v>110.3</v>
      </c>
      <c r="F23" s="15"/>
      <c r="G23" s="15"/>
      <c r="H23" s="15">
        <v>0.9</v>
      </c>
      <c r="I23" s="15">
        <v>2</v>
      </c>
      <c r="J23" s="19">
        <f t="shared" si="1"/>
        <v>2.2222222222222223</v>
      </c>
      <c r="K23" s="20">
        <v>2</v>
      </c>
      <c r="L23" s="19">
        <f t="shared" si="2"/>
        <v>0.01813236627379873</v>
      </c>
      <c r="M23" s="20"/>
      <c r="N23" s="21"/>
    </row>
    <row r="24" spans="1:14" ht="24" customHeight="1" thickBot="1">
      <c r="A24" s="29" t="s">
        <v>14</v>
      </c>
      <c r="B24" s="30"/>
      <c r="C24" s="31"/>
      <c r="D24" s="13">
        <f>SUM(D25:D30)</f>
        <v>35217.399999999994</v>
      </c>
      <c r="E24" s="13">
        <f aca="true" t="shared" si="4" ref="E24:M24">SUM(E25:E30)</f>
        <v>39431.100000000006</v>
      </c>
      <c r="F24" s="13">
        <f t="shared" si="4"/>
        <v>24276.5</v>
      </c>
      <c r="G24" s="13">
        <f t="shared" si="4"/>
        <v>28197.1</v>
      </c>
      <c r="H24" s="13">
        <f t="shared" si="4"/>
        <v>29975.199999999997</v>
      </c>
      <c r="I24" s="13">
        <f t="shared" si="4"/>
        <v>29011.699999999997</v>
      </c>
      <c r="J24" s="16">
        <f aca="true" t="shared" si="5" ref="J24:J31">I24/H24</f>
        <v>0.9678567615895807</v>
      </c>
      <c r="K24" s="22">
        <f t="shared" si="4"/>
        <v>34197.5</v>
      </c>
      <c r="L24" s="16">
        <f t="shared" si="2"/>
        <v>0.867272280002333</v>
      </c>
      <c r="M24" s="22">
        <f t="shared" si="4"/>
        <v>24973.3</v>
      </c>
      <c r="N24" s="18">
        <f t="shared" si="3"/>
        <v>0.7302668323707873</v>
      </c>
    </row>
    <row r="25" spans="1:14" ht="71.25" customHeight="1" thickBot="1">
      <c r="A25" s="25" t="s">
        <v>6</v>
      </c>
      <c r="B25" s="25"/>
      <c r="C25" s="25"/>
      <c r="D25" s="15">
        <v>11174.5</v>
      </c>
      <c r="E25" s="15">
        <v>8117.2</v>
      </c>
      <c r="F25" s="15">
        <v>6420</v>
      </c>
      <c r="G25" s="15">
        <v>6418.5</v>
      </c>
      <c r="H25" s="15">
        <v>5744.7</v>
      </c>
      <c r="I25" s="15">
        <v>4088</v>
      </c>
      <c r="J25" s="19">
        <f t="shared" si="5"/>
        <v>0.7116124427733389</v>
      </c>
      <c r="K25" s="20">
        <v>4600</v>
      </c>
      <c r="L25" s="19">
        <f t="shared" si="2"/>
        <v>0.5666978761149165</v>
      </c>
      <c r="M25" s="20">
        <v>3000</v>
      </c>
      <c r="N25" s="21">
        <f t="shared" si="3"/>
        <v>0.6521739130434783</v>
      </c>
    </row>
    <row r="26" spans="1:14" ht="19.5" thickBot="1">
      <c r="A26" s="25" t="s">
        <v>7</v>
      </c>
      <c r="B26" s="25"/>
      <c r="C26" s="25"/>
      <c r="D26" s="15">
        <v>1607.2</v>
      </c>
      <c r="E26" s="15">
        <v>1665.2</v>
      </c>
      <c r="F26" s="15">
        <v>619</v>
      </c>
      <c r="G26" s="15">
        <v>819</v>
      </c>
      <c r="H26" s="15">
        <v>1210.2</v>
      </c>
      <c r="I26" s="15">
        <v>837.4</v>
      </c>
      <c r="J26" s="19">
        <f t="shared" si="5"/>
        <v>0.6919517435134688</v>
      </c>
      <c r="K26" s="20">
        <v>900</v>
      </c>
      <c r="L26" s="19">
        <f t="shared" si="2"/>
        <v>0.540475618544319</v>
      </c>
      <c r="M26" s="20">
        <v>2290</v>
      </c>
      <c r="N26" s="21">
        <f t="shared" si="3"/>
        <v>2.5444444444444443</v>
      </c>
    </row>
    <row r="27" spans="1:14" ht="34.5" customHeight="1" thickBot="1">
      <c r="A27" s="25" t="s">
        <v>8</v>
      </c>
      <c r="B27" s="25"/>
      <c r="C27" s="25"/>
      <c r="D27" s="15">
        <v>13308.3</v>
      </c>
      <c r="E27" s="15">
        <v>15935.5</v>
      </c>
      <c r="F27" s="15">
        <v>16047.5</v>
      </c>
      <c r="G27" s="15">
        <v>16047.5</v>
      </c>
      <c r="H27" s="15">
        <v>10800.3</v>
      </c>
      <c r="I27" s="15">
        <v>11987.8</v>
      </c>
      <c r="J27" s="19">
        <f t="shared" si="5"/>
        <v>1.1099506495189948</v>
      </c>
      <c r="K27" s="20">
        <v>16047.5</v>
      </c>
      <c r="L27" s="19">
        <f t="shared" si="2"/>
        <v>1.0070283329672742</v>
      </c>
      <c r="M27" s="20">
        <v>18203.5</v>
      </c>
      <c r="N27" s="21">
        <f t="shared" si="3"/>
        <v>1.134351145038168</v>
      </c>
    </row>
    <row r="28" spans="1:14" ht="44.25" customHeight="1" thickBot="1">
      <c r="A28" s="34" t="s">
        <v>12</v>
      </c>
      <c r="B28" s="35"/>
      <c r="C28" s="36"/>
      <c r="D28" s="15">
        <v>6486.3</v>
      </c>
      <c r="E28" s="15">
        <v>11755.7</v>
      </c>
      <c r="F28" s="15">
        <v>1000</v>
      </c>
      <c r="G28" s="15">
        <v>2001.5</v>
      </c>
      <c r="H28" s="15">
        <v>11004</v>
      </c>
      <c r="I28" s="15">
        <v>8115.8</v>
      </c>
      <c r="J28" s="19">
        <f t="shared" si="5"/>
        <v>0.7375318066157761</v>
      </c>
      <c r="K28" s="20">
        <v>8500</v>
      </c>
      <c r="L28" s="19">
        <f t="shared" si="2"/>
        <v>0.7230534974522997</v>
      </c>
      <c r="M28" s="20">
        <v>900</v>
      </c>
      <c r="N28" s="21">
        <f t="shared" si="3"/>
        <v>0.10588235294117647</v>
      </c>
    </row>
    <row r="29" spans="1:14" ht="33" customHeight="1" thickBot="1">
      <c r="A29" s="25" t="s">
        <v>9</v>
      </c>
      <c r="B29" s="25"/>
      <c r="C29" s="25"/>
      <c r="D29" s="15">
        <v>393.4</v>
      </c>
      <c r="E29" s="15">
        <v>365.5</v>
      </c>
      <c r="F29" s="15">
        <v>100</v>
      </c>
      <c r="G29" s="15">
        <v>475</v>
      </c>
      <c r="H29" s="15">
        <v>119.7</v>
      </c>
      <c r="I29" s="15">
        <v>742.8</v>
      </c>
      <c r="J29" s="19">
        <f t="shared" si="5"/>
        <v>6.205513784461153</v>
      </c>
      <c r="K29" s="20">
        <v>850</v>
      </c>
      <c r="L29" s="19">
        <f t="shared" si="2"/>
        <v>2.3255813953488373</v>
      </c>
      <c r="M29" s="20">
        <v>365</v>
      </c>
      <c r="N29" s="21">
        <f t="shared" si="3"/>
        <v>0.4294117647058823</v>
      </c>
    </row>
    <row r="30" spans="1:14" ht="24" customHeight="1" thickBot="1">
      <c r="A30" s="25" t="s">
        <v>10</v>
      </c>
      <c r="B30" s="25"/>
      <c r="C30" s="25"/>
      <c r="D30" s="15">
        <v>2247.7</v>
      </c>
      <c r="E30" s="15">
        <v>1592</v>
      </c>
      <c r="F30" s="15">
        <v>90</v>
      </c>
      <c r="G30" s="15">
        <v>2435.6</v>
      </c>
      <c r="H30" s="15">
        <v>1096.3</v>
      </c>
      <c r="I30" s="15">
        <v>3239.9</v>
      </c>
      <c r="J30" s="19">
        <f t="shared" si="5"/>
        <v>2.9553042050533613</v>
      </c>
      <c r="K30" s="20">
        <v>3300</v>
      </c>
      <c r="L30" s="19">
        <f t="shared" si="2"/>
        <v>2.0728643216080402</v>
      </c>
      <c r="M30" s="20">
        <v>214.8</v>
      </c>
      <c r="N30" s="21">
        <f t="shared" si="3"/>
        <v>0.06509090909090909</v>
      </c>
    </row>
    <row r="31" spans="1:14" ht="43.5" customHeight="1">
      <c r="A31" s="26" t="s">
        <v>18</v>
      </c>
      <c r="B31" s="27"/>
      <c r="C31" s="28"/>
      <c r="D31" s="14">
        <f aca="true" t="shared" si="6" ref="D31:I31">D24+D13</f>
        <v>134719.3</v>
      </c>
      <c r="E31" s="14">
        <f t="shared" si="6"/>
        <v>144695.09999999998</v>
      </c>
      <c r="F31" s="14">
        <f t="shared" si="6"/>
        <v>127535.40000000001</v>
      </c>
      <c r="G31" s="14">
        <f t="shared" si="6"/>
        <v>134522</v>
      </c>
      <c r="H31" s="14">
        <f t="shared" si="6"/>
        <v>107323.49999999999</v>
      </c>
      <c r="I31" s="14">
        <f t="shared" si="6"/>
        <v>100482.4</v>
      </c>
      <c r="J31" s="16">
        <f t="shared" si="5"/>
        <v>0.9362572036879155</v>
      </c>
      <c r="K31" s="23">
        <f>K24+K13</f>
        <v>140500</v>
      </c>
      <c r="L31" s="16">
        <f t="shared" si="2"/>
        <v>0.9710073112358333</v>
      </c>
      <c r="M31" s="23">
        <f>M24+M13</f>
        <v>131436</v>
      </c>
      <c r="N31" s="18">
        <f t="shared" si="3"/>
        <v>0.9354875444839857</v>
      </c>
    </row>
    <row r="32" spans="10:14" ht="12.75">
      <c r="J32" s="24"/>
      <c r="K32" s="24"/>
      <c r="L32" s="24"/>
      <c r="M32" s="24"/>
      <c r="N32" s="24"/>
    </row>
  </sheetData>
  <sheetProtection/>
  <mergeCells count="35">
    <mergeCell ref="A2:N2"/>
    <mergeCell ref="A3:M5"/>
    <mergeCell ref="M6:N6"/>
    <mergeCell ref="A7:C12"/>
    <mergeCell ref="F7:G8"/>
    <mergeCell ref="M7:M10"/>
    <mergeCell ref="N7:N10"/>
    <mergeCell ref="J7:J10"/>
    <mergeCell ref="L7:L10"/>
    <mergeCell ref="I7:I10"/>
    <mergeCell ref="A14:C14"/>
    <mergeCell ref="E7:E10"/>
    <mergeCell ref="A16:C16"/>
    <mergeCell ref="H7:H11"/>
    <mergeCell ref="A17:C17"/>
    <mergeCell ref="F9:F10"/>
    <mergeCell ref="G9:G10"/>
    <mergeCell ref="K7:K10"/>
    <mergeCell ref="A28:C28"/>
    <mergeCell ref="A19:C19"/>
    <mergeCell ref="A20:C20"/>
    <mergeCell ref="A21:C21"/>
    <mergeCell ref="A22:C22"/>
    <mergeCell ref="D7:D10"/>
    <mergeCell ref="A15:C15"/>
    <mergeCell ref="A18:C18"/>
    <mergeCell ref="A13:C13"/>
    <mergeCell ref="A29:C29"/>
    <mergeCell ref="A30:C30"/>
    <mergeCell ref="A31:C31"/>
    <mergeCell ref="A23:C23"/>
    <mergeCell ref="A24:C24"/>
    <mergeCell ref="A25:C25"/>
    <mergeCell ref="A26:C26"/>
    <mergeCell ref="A27:C27"/>
  </mergeCells>
  <printOptions horizontalCentered="1"/>
  <pageMargins left="0.1968503937007874" right="0" top="0.3937007874015748" bottom="0.1968503937007874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w409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u409_1</dc:creator>
  <cp:keywords/>
  <dc:description/>
  <cp:lastModifiedBy>RePack by Diakov</cp:lastModifiedBy>
  <cp:lastPrinted>2016-10-13T12:42:50Z</cp:lastPrinted>
  <dcterms:created xsi:type="dcterms:W3CDTF">2005-08-11T05:44:57Z</dcterms:created>
  <dcterms:modified xsi:type="dcterms:W3CDTF">2016-10-13T12:43:32Z</dcterms:modified>
  <cp:category/>
  <cp:version/>
  <cp:contentType/>
  <cp:contentStatus/>
</cp:coreProperties>
</file>